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35" windowWidth="13650" windowHeight="855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  <externalReference r:id="rId9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<sst xmlns="http://schemas.openxmlformats.org/spreadsheetml/2006/main" count="146" uniqueCount="89">
  <si>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</si>
  <si>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</si>
  <si>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</si>
  <si>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</si>
  <si>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</si>
  <si>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</si>
  <si>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</si>
  <si>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</si>
  <si>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</si>
  <si>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</si>
  <si>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</si>
  <si>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</si>
  <si>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</si>
  <si>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</si>
  <si>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</si>
  <si>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</si>
  <si>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</si>
  <si>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</si>
  <si>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</si>
  <si>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</si>
  <si>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</si>
  <si>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</si>
  <si>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</si>
  <si>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</si>
  <si>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</si>
  <si>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</si>
  <si>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</si>
  <si>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</si>
  <si>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</si>
  <si>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</si>
  <si>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</si>
  <si>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</si>
  <si>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</si>
  <si>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</si>
  <si>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</si>
  <si>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</si>
  <si>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</si>
  <si>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</si>
  <si>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</si>
  <si>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</si>
  <si>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</si>
  <si>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</si>
  <si>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</si>
  <si>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</si>
  <si>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</si>
  <si>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</si>
  <si>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</si>
  <si>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</si>
  <si>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</si>
  <si>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</si>
  <si>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</si>
  <si>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</si>
  <si>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</si>
  <si>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</si>
  <si>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</si>
  <si>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</si>
  <si>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</si>
  <si>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</si>
  <si>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</si>
  <si>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</si>
  <si>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</si>
  <si>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</si>
  <si>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</si>
  <si>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</si>
  <si>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</si>
  <si>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</si>
  <si>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</si>
  <si>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</si>
  <si>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</si>
  <si>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</si>
  <si>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</si>
  <si>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</si>
  <si>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</si>
  <si>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</si>
  <si>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</si>
  <si>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</si>
  <si>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</si>
  <si>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IV. Zestawienie Aktywów Netto Funduszu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</si>
  <si>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</si>
  <si>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</si>
  <si>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</si>
  <si>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</si>
  <si>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</si>
  <si>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</si>
  <si>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</si>
  <si>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</si>
  <si>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</si>
  <si>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Inne papiery wartościowe o zmiennej kwocie dochodu</t>
  </si>
  <si>
    <t>sporządzone na dzień 31.12.2011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</si>
</sst>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\ &quot;zł&quot;"/>
    <numFmt numFmtId="170" formatCode="#,##0\ &quot;zł&quot;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Fundusze%20Zewn&#281;trzne\F_P_Akc2Q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P_Akc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7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2">
        <row r="3">
          <cell r="C3">
            <v>318.65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2">
        <row r="2">
          <cell r="C2">
            <v>452.3270000000001</v>
          </cell>
          <cell r="IU2">
            <v>434.82960000000054</v>
          </cell>
        </row>
      </sheetData>
      <sheetData sheetId="3">
        <row r="2">
          <cell r="C2">
            <v>-29752.08</v>
          </cell>
        </row>
        <row r="5">
          <cell r="B5">
            <v>144133.99855000002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00390625" style="1" customWidth="1"/>
    <col min="4" max="4" width="18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56</v>
      </c>
    </row>
    <row r="9" spans="1:4" ht="63.75">
      <c r="A9" s="40" t="s">
        <v>12</v>
      </c>
      <c r="B9" s="40"/>
      <c r="C9" s="9" t="s">
        <v>57</v>
      </c>
      <c r="D9" s="9" t="s">
        <v>58</v>
      </c>
    </row>
    <row r="10" spans="1:4" s="2" customFormat="1" ht="12.75">
      <c r="A10" s="10" t="s">
        <v>0</v>
      </c>
      <c r="B10" s="14" t="s">
        <v>7</v>
      </c>
      <c r="C10" s="34">
        <v>144134</v>
      </c>
      <c r="D10" s="34">
        <f>+D11+D12+D14</f>
        <v>108898.73</v>
      </c>
    </row>
    <row r="11" spans="1:4" ht="12.75">
      <c r="A11" s="3" t="s">
        <v>1</v>
      </c>
      <c r="B11" s="13" t="s">
        <v>8</v>
      </c>
      <c r="C11" s="35">
        <v>144134</v>
      </c>
      <c r="D11" s="35">
        <v>108898.73</v>
      </c>
    </row>
    <row r="12" spans="1:4" ht="12.75">
      <c r="A12" s="3" t="s">
        <v>2</v>
      </c>
      <c r="B12" s="13" t="s">
        <v>9</v>
      </c>
      <c r="C12" s="35">
        <v>0</v>
      </c>
      <c r="D12" s="35">
        <f>'[1]FK__4'!$D$213</f>
        <v>0</v>
      </c>
    </row>
    <row r="13" spans="1:4" ht="38.25">
      <c r="A13" s="3" t="s">
        <v>3</v>
      </c>
      <c r="B13" s="4" t="s">
        <v>59</v>
      </c>
      <c r="C13" s="36">
        <v>0</v>
      </c>
      <c r="D13" s="36">
        <v>0</v>
      </c>
    </row>
    <row r="14" spans="1:4" ht="12.75">
      <c r="A14" s="3" t="s">
        <v>4</v>
      </c>
      <c r="B14" s="13" t="s">
        <v>60</v>
      </c>
      <c r="C14" s="35">
        <v>0</v>
      </c>
      <c r="D14" s="35">
        <f>'[1]FK__4'!$D$201</f>
        <v>0</v>
      </c>
    </row>
    <row r="15" spans="1:4" ht="12.75">
      <c r="A15" s="22" t="s">
        <v>61</v>
      </c>
      <c r="B15" s="23" t="s">
        <v>62</v>
      </c>
      <c r="C15" s="35">
        <v>0</v>
      </c>
      <c r="D15" s="35">
        <v>0</v>
      </c>
    </row>
    <row r="16" spans="1:4" ht="12.75">
      <c r="A16" s="22" t="s">
        <v>63</v>
      </c>
      <c r="B16" s="23" t="s">
        <v>45</v>
      </c>
      <c r="C16" s="35">
        <v>0</v>
      </c>
      <c r="D16" s="35">
        <v>0</v>
      </c>
    </row>
    <row r="17" spans="1:4" s="2" customFormat="1" ht="12.75">
      <c r="A17" s="10" t="s">
        <v>5</v>
      </c>
      <c r="B17" s="14" t="s">
        <v>10</v>
      </c>
      <c r="C17" s="34">
        <v>0</v>
      </c>
      <c r="D17" s="34">
        <f>'[1]FK__4'!$D$225</f>
        <v>0</v>
      </c>
    </row>
    <row r="18" spans="1:4" ht="12.75">
      <c r="A18" s="24" t="s">
        <v>1</v>
      </c>
      <c r="B18" s="25" t="s">
        <v>62</v>
      </c>
      <c r="C18" s="35">
        <v>0</v>
      </c>
      <c r="D18" s="35">
        <v>0</v>
      </c>
    </row>
    <row r="19" spans="1:4" ht="38.25">
      <c r="A19" s="24" t="s">
        <v>2</v>
      </c>
      <c r="B19" s="4" t="s">
        <v>64</v>
      </c>
      <c r="C19" s="35">
        <v>0</v>
      </c>
      <c r="D19" s="35">
        <v>0</v>
      </c>
    </row>
    <row r="20" spans="1:4" ht="12.75">
      <c r="A20" s="24" t="s">
        <v>3</v>
      </c>
      <c r="B20" s="13" t="s">
        <v>45</v>
      </c>
      <c r="C20" s="35">
        <v>0</v>
      </c>
      <c r="D20" s="35">
        <v>0</v>
      </c>
    </row>
    <row r="21" spans="1:4" s="2" customFormat="1" ht="12.75">
      <c r="A21" s="10" t="s">
        <v>6</v>
      </c>
      <c r="B21" s="14" t="s">
        <v>11</v>
      </c>
      <c r="C21" s="34">
        <v>144134</v>
      </c>
      <c r="D21" s="34">
        <f>+D10-D17</f>
        <v>108898.73</v>
      </c>
    </row>
    <row r="22" spans="3:4" ht="12.75">
      <c r="C22" s="18"/>
      <c r="D22" s="18"/>
    </row>
    <row r="23" spans="3:4" ht="12.75">
      <c r="C23" s="18"/>
      <c r="D23" s="18"/>
    </row>
    <row r="24" spans="3:4" ht="12.75">
      <c r="C24" s="18"/>
      <c r="D24" s="18"/>
    </row>
    <row r="25" spans="3:4" ht="12.75">
      <c r="C25" s="18"/>
      <c r="D25" s="18"/>
    </row>
    <row r="26" spans="3:4" ht="12.75">
      <c r="C26" s="18"/>
      <c r="D26" s="18"/>
    </row>
    <row r="27" spans="3:4" ht="12.75">
      <c r="C27" s="18"/>
      <c r="D27" s="18"/>
    </row>
    <row r="28" spans="3:4" ht="12.75">
      <c r="C28" s="18"/>
      <c r="D28" s="18"/>
    </row>
    <row r="29" spans="3:4" ht="12.75">
      <c r="C29" s="18"/>
      <c r="D29" s="18"/>
    </row>
    <row r="30" spans="3:4" ht="12.75">
      <c r="C30" s="18"/>
      <c r="D30" s="18"/>
    </row>
    <row r="31" spans="3:4" ht="12.75">
      <c r="C31" s="18"/>
      <c r="D31" s="18"/>
    </row>
    <row r="32" spans="3:4" ht="12.75">
      <c r="C32" s="18"/>
      <c r="D32" s="18"/>
    </row>
    <row r="33" spans="3:4" ht="12.75">
      <c r="C33" s="18"/>
      <c r="D33" s="18"/>
    </row>
    <row r="34" spans="3:4" ht="12.75">
      <c r="C34" s="18"/>
      <c r="D34" s="18"/>
    </row>
    <row r="35" spans="3:4" ht="12.75">
      <c r="C35" s="18"/>
      <c r="D35" s="18"/>
    </row>
    <row r="36" spans="3:4" ht="12.75">
      <c r="C36" s="18"/>
      <c r="D36" s="18"/>
    </row>
    <row r="37" spans="3:4" ht="12.75">
      <c r="C37" s="18"/>
      <c r="D37" s="18"/>
    </row>
    <row r="38" spans="3:4" ht="12.75">
      <c r="C38" s="18"/>
      <c r="D38" s="18"/>
    </row>
    <row r="39" spans="3:4" ht="12.75">
      <c r="C39" s="18"/>
      <c r="D39" s="18"/>
    </row>
    <row r="40" spans="3:4" ht="12.75">
      <c r="C40" s="18"/>
      <c r="D40" s="18"/>
    </row>
    <row r="41" spans="3:4" ht="12.75">
      <c r="C41" s="18"/>
      <c r="D41" s="18"/>
    </row>
    <row r="42" spans="3:4" ht="12.75">
      <c r="C42" s="18"/>
      <c r="D42" s="18"/>
    </row>
    <row r="43" spans="3:4" ht="12.75">
      <c r="C43" s="18"/>
      <c r="D43" s="18"/>
    </row>
  </sheetData>
  <sheetProtection password="D2E3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65</v>
      </c>
    </row>
    <row r="9" spans="1:4" ht="51">
      <c r="A9" s="40" t="s">
        <v>12</v>
      </c>
      <c r="B9" s="40"/>
      <c r="C9" s="26" t="s">
        <v>66</v>
      </c>
      <c r="D9" s="26" t="s">
        <v>67</v>
      </c>
    </row>
    <row r="10" spans="1:4" ht="25.5">
      <c r="A10" s="10" t="s">
        <v>15</v>
      </c>
      <c r="B10" s="11" t="s">
        <v>68</v>
      </c>
      <c r="C10" s="34">
        <v>111526.86</v>
      </c>
      <c r="D10" s="34">
        <f>'[3]Wynik'!$B$5</f>
        <v>144133.99855000002</v>
      </c>
    </row>
    <row r="11" spans="1:4" ht="12.75">
      <c r="A11" s="10" t="s">
        <v>16</v>
      </c>
      <c r="B11" s="14" t="s">
        <v>17</v>
      </c>
      <c r="C11" s="34">
        <v>11794.28</v>
      </c>
      <c r="D11" s="34">
        <f>+D12-D16</f>
        <v>-5483.189999999995</v>
      </c>
    </row>
    <row r="12" spans="1:4" s="2" customFormat="1" ht="12.75">
      <c r="A12" s="10" t="s">
        <v>0</v>
      </c>
      <c r="B12" s="14" t="s">
        <v>18</v>
      </c>
      <c r="C12" s="34">
        <v>26193.96</v>
      </c>
      <c r="D12" s="34">
        <f>+D13+D14+D15</f>
        <v>39180.73</v>
      </c>
    </row>
    <row r="13" spans="1:4" ht="12.75">
      <c r="A13" s="3" t="s">
        <v>1</v>
      </c>
      <c r="B13" s="13" t="s">
        <v>19</v>
      </c>
      <c r="C13" s="35">
        <v>25888.1</v>
      </c>
      <c r="D13" s="35">
        <f>30155.53-778.92-200+4</f>
        <v>29180.61</v>
      </c>
    </row>
    <row r="14" spans="1:4" ht="12.75">
      <c r="A14" s="3" t="s">
        <v>2</v>
      </c>
      <c r="B14" s="13" t="s">
        <v>69</v>
      </c>
      <c r="C14" s="35">
        <v>0</v>
      </c>
      <c r="D14" s="35">
        <v>0</v>
      </c>
    </row>
    <row r="15" spans="1:4" ht="12.75">
      <c r="A15" s="3" t="s">
        <v>3</v>
      </c>
      <c r="B15" s="13" t="s">
        <v>20</v>
      </c>
      <c r="C15" s="35">
        <v>305.86</v>
      </c>
      <c r="D15" s="35">
        <v>10000.12</v>
      </c>
    </row>
    <row r="16" spans="1:4" s="2" customFormat="1" ht="12.75">
      <c r="A16" s="10" t="s">
        <v>5</v>
      </c>
      <c r="B16" s="14" t="s">
        <v>21</v>
      </c>
      <c r="C16" s="34">
        <v>14399.679999999998</v>
      </c>
      <c r="D16" s="34">
        <f>SUM(D17:D23)</f>
        <v>44663.92</v>
      </c>
    </row>
    <row r="17" spans="1:4" ht="12.75">
      <c r="A17" s="3" t="s">
        <v>1</v>
      </c>
      <c r="B17" s="4" t="s">
        <v>22</v>
      </c>
      <c r="C17" s="35">
        <v>11258.89</v>
      </c>
      <c r="D17" s="35">
        <v>22384.13</v>
      </c>
    </row>
    <row r="18" spans="1:4" ht="12.75">
      <c r="A18" s="3" t="s">
        <v>2</v>
      </c>
      <c r="B18" s="4" t="s">
        <v>54</v>
      </c>
      <c r="C18" s="35">
        <v>0</v>
      </c>
      <c r="D18" s="35">
        <v>0</v>
      </c>
    </row>
    <row r="19" spans="1:4" ht="25.5">
      <c r="A19" s="3" t="s">
        <v>3</v>
      </c>
      <c r="B19" s="4" t="s">
        <v>23</v>
      </c>
      <c r="C19" s="35">
        <v>0</v>
      </c>
      <c r="D19" s="35">
        <v>0</v>
      </c>
    </row>
    <row r="20" spans="1:4" ht="12.75">
      <c r="A20" s="3" t="s">
        <v>4</v>
      </c>
      <c r="B20" s="4" t="s">
        <v>24</v>
      </c>
      <c r="C20" s="35">
        <v>0</v>
      </c>
      <c r="D20" s="35">
        <v>0</v>
      </c>
    </row>
    <row r="21" spans="1:4" ht="25.5">
      <c r="A21" s="3" t="s">
        <v>25</v>
      </c>
      <c r="B21" s="4" t="s">
        <v>29</v>
      </c>
      <c r="C21" s="35">
        <v>1480.83</v>
      </c>
      <c r="D21" s="35">
        <v>1535.02</v>
      </c>
    </row>
    <row r="22" spans="1:4" ht="12.75">
      <c r="A22" s="3" t="s">
        <v>26</v>
      </c>
      <c r="B22" s="4" t="s">
        <v>38</v>
      </c>
      <c r="C22" s="35">
        <v>0</v>
      </c>
      <c r="D22" s="35">
        <v>0</v>
      </c>
    </row>
    <row r="23" spans="1:4" ht="12.75">
      <c r="A23" s="3" t="s">
        <v>27</v>
      </c>
      <c r="B23" s="4" t="s">
        <v>30</v>
      </c>
      <c r="C23" s="35">
        <v>1659.9599999999998</v>
      </c>
      <c r="D23" s="35">
        <f>20738.29+19-12.52</f>
        <v>20744.77</v>
      </c>
    </row>
    <row r="24" spans="1:4" s="2" customFormat="1" ht="12.75">
      <c r="A24" s="10" t="s">
        <v>32</v>
      </c>
      <c r="B24" s="11" t="s">
        <v>70</v>
      </c>
      <c r="C24" s="34">
        <v>20812.86</v>
      </c>
      <c r="D24" s="34">
        <f>'[3]Wynik'!$C$2</f>
        <v>-29752.08</v>
      </c>
    </row>
    <row r="25" spans="1:6" s="2" customFormat="1" ht="12.75">
      <c r="A25" s="10" t="s">
        <v>36</v>
      </c>
      <c r="B25" s="14" t="s">
        <v>37</v>
      </c>
      <c r="C25" s="34">
        <v>144134</v>
      </c>
      <c r="D25" s="34">
        <f>+D10+D11+D24</f>
        <v>108898.72855000001</v>
      </c>
      <c r="F25" s="17"/>
    </row>
    <row r="26" ht="12.75">
      <c r="D26" s="32"/>
    </row>
  </sheetData>
  <sheetProtection password="D2E3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71</v>
      </c>
    </row>
    <row r="9" spans="1:4" ht="51">
      <c r="A9" s="40" t="s">
        <v>39</v>
      </c>
      <c r="B9" s="40"/>
      <c r="C9" s="26" t="s">
        <v>66</v>
      </c>
      <c r="D9" s="26" t="s">
        <v>67</v>
      </c>
    </row>
    <row r="10" spans="1:4" s="2" customFormat="1" ht="12.75">
      <c r="A10" s="10" t="s">
        <v>1</v>
      </c>
      <c r="B10" s="41" t="s">
        <v>72</v>
      </c>
      <c r="C10" s="42"/>
      <c r="D10" s="43"/>
    </row>
    <row r="11" spans="1:4" ht="12.75">
      <c r="A11" s="3" t="s">
        <v>1</v>
      </c>
      <c r="B11" s="4" t="s">
        <v>73</v>
      </c>
      <c r="C11" s="33">
        <v>410.64420634043967</v>
      </c>
      <c r="D11" s="33">
        <f>'[3]Obliczenia2'!$C$2</f>
        <v>452.3270000000001</v>
      </c>
    </row>
    <row r="12" spans="1:4" ht="12.75">
      <c r="A12" s="3" t="s">
        <v>2</v>
      </c>
      <c r="B12" s="4" t="s">
        <v>74</v>
      </c>
      <c r="C12" s="33">
        <v>452.3270045504472</v>
      </c>
      <c r="D12" s="33">
        <f>'[3]Obliczenia2'!$IU$2</f>
        <v>434.82960000000054</v>
      </c>
    </row>
    <row r="13" spans="1:4" s="2" customFormat="1" ht="12.75">
      <c r="A13" s="10" t="s">
        <v>2</v>
      </c>
      <c r="B13" s="41" t="s">
        <v>75</v>
      </c>
      <c r="C13" s="42"/>
      <c r="D13" s="43"/>
    </row>
    <row r="14" spans="1:4" ht="12.75">
      <c r="A14" s="3" t="s">
        <v>1</v>
      </c>
      <c r="B14" s="4" t="s">
        <v>73</v>
      </c>
      <c r="C14" s="5">
        <v>271.59</v>
      </c>
      <c r="D14" s="15">
        <f>'[2]Obliczenia2'!$C$3</f>
        <v>318.65</v>
      </c>
    </row>
    <row r="15" spans="1:4" ht="25.5">
      <c r="A15" s="3" t="s">
        <v>2</v>
      </c>
      <c r="B15" s="4" t="s">
        <v>40</v>
      </c>
      <c r="C15" s="5">
        <v>259.67</v>
      </c>
      <c r="D15" s="5">
        <v>242.51</v>
      </c>
    </row>
    <row r="16" spans="1:4" ht="25.5">
      <c r="A16" s="3" t="s">
        <v>3</v>
      </c>
      <c r="B16" s="4" t="s">
        <v>41</v>
      </c>
      <c r="C16" s="5">
        <v>320.9</v>
      </c>
      <c r="D16" s="15">
        <v>326.25</v>
      </c>
    </row>
    <row r="17" spans="1:4" ht="12.75">
      <c r="A17" s="3" t="s">
        <v>4</v>
      </c>
      <c r="B17" s="4" t="s">
        <v>74</v>
      </c>
      <c r="C17" s="5">
        <v>318.65</v>
      </c>
      <c r="D17" s="16">
        <v>250.44</v>
      </c>
    </row>
  </sheetData>
  <sheetProtection password="D2E3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77</v>
      </c>
    </row>
    <row r="9" spans="1:4" ht="38.25">
      <c r="A9" s="44" t="s">
        <v>8</v>
      </c>
      <c r="B9" s="45"/>
      <c r="C9" s="9" t="s">
        <v>42</v>
      </c>
      <c r="D9" s="9" t="s">
        <v>86</v>
      </c>
    </row>
    <row r="10" spans="1:4" ht="12.75">
      <c r="A10" s="40">
        <v>1</v>
      </c>
      <c r="B10" s="40"/>
      <c r="C10" s="19">
        <v>2</v>
      </c>
      <c r="D10" s="19">
        <v>3</v>
      </c>
    </row>
    <row r="11" spans="1:4" ht="12.75">
      <c r="A11" s="6" t="s">
        <v>0</v>
      </c>
      <c r="B11" s="27" t="s">
        <v>76</v>
      </c>
      <c r="C11" s="37">
        <f>SUM(C12:C23)</f>
        <v>108898.73</v>
      </c>
      <c r="D11" s="19"/>
    </row>
    <row r="12" spans="1:4" s="2" customFormat="1" ht="40.5" customHeight="1">
      <c r="A12" s="28" t="s">
        <v>1</v>
      </c>
      <c r="B12" s="29" t="s">
        <v>44</v>
      </c>
      <c r="C12" s="38">
        <f>'[1]FK__4'!$D$133</f>
        <v>0</v>
      </c>
      <c r="D12" s="31">
        <f>C12/$C$11</f>
        <v>0</v>
      </c>
    </row>
    <row r="13" spans="1:4" s="2" customFormat="1" ht="28.5" customHeight="1">
      <c r="A13" s="28" t="s">
        <v>2</v>
      </c>
      <c r="B13" s="29" t="s">
        <v>43</v>
      </c>
      <c r="C13" s="38">
        <f>'[1]FK__4'!$D$149</f>
        <v>0</v>
      </c>
      <c r="D13" s="31">
        <f aca="true" t="shared" si="0" ref="D13:D31">C13/$C$11</f>
        <v>0</v>
      </c>
    </row>
    <row r="14" spans="1:4" s="2" customFormat="1" ht="12.75">
      <c r="A14" s="28" t="s">
        <v>3</v>
      </c>
      <c r="B14" s="29" t="s">
        <v>46</v>
      </c>
      <c r="C14" s="38">
        <f>'[1]FK__4'!$D$153</f>
        <v>0</v>
      </c>
      <c r="D14" s="31">
        <f t="shared" si="0"/>
        <v>0</v>
      </c>
    </row>
    <row r="15" spans="1:4" s="2" customFormat="1" ht="12.75">
      <c r="A15" s="28" t="s">
        <v>4</v>
      </c>
      <c r="B15" s="29" t="s">
        <v>47</v>
      </c>
      <c r="C15" s="38">
        <f>'[1]FK__4'!$D$17</f>
        <v>0</v>
      </c>
      <c r="D15" s="31">
        <f t="shared" si="0"/>
        <v>0</v>
      </c>
    </row>
    <row r="16" spans="1:4" s="2" customFormat="1" ht="12.75">
      <c r="A16" s="28" t="s">
        <v>25</v>
      </c>
      <c r="B16" s="29" t="s">
        <v>48</v>
      </c>
      <c r="C16" s="38">
        <f>'[1]FK__4'!$D$17</f>
        <v>0</v>
      </c>
      <c r="D16" s="31">
        <f t="shared" si="0"/>
        <v>0</v>
      </c>
    </row>
    <row r="17" spans="1:4" s="2" customFormat="1" ht="25.5">
      <c r="A17" s="28" t="s">
        <v>26</v>
      </c>
      <c r="B17" s="29" t="s">
        <v>49</v>
      </c>
      <c r="C17" s="38">
        <v>108898.73</v>
      </c>
      <c r="D17" s="31">
        <f t="shared" si="0"/>
        <v>1</v>
      </c>
    </row>
    <row r="18" spans="1:4" s="2" customFormat="1" ht="38.25">
      <c r="A18" s="28" t="s">
        <v>27</v>
      </c>
      <c r="B18" s="29" t="s">
        <v>50</v>
      </c>
      <c r="C18" s="38">
        <f>'[1]FK__4'!$D$93</f>
        <v>0</v>
      </c>
      <c r="D18" s="31">
        <f t="shared" si="0"/>
        <v>0</v>
      </c>
    </row>
    <row r="19" spans="1:4" s="2" customFormat="1" ht="12.75">
      <c r="A19" s="28" t="s">
        <v>28</v>
      </c>
      <c r="B19" s="4" t="s">
        <v>87</v>
      </c>
      <c r="C19" s="38">
        <f>'[1]FK__4'!$D$117</f>
        <v>0</v>
      </c>
      <c r="D19" s="31">
        <f t="shared" si="0"/>
        <v>0</v>
      </c>
    </row>
    <row r="20" spans="1:4" s="2" customFormat="1" ht="18.75" customHeight="1">
      <c r="A20" s="28" t="s">
        <v>31</v>
      </c>
      <c r="B20" s="29" t="s">
        <v>51</v>
      </c>
      <c r="C20" s="38">
        <f>'[1]FK__4'!$D$169</f>
        <v>0</v>
      </c>
      <c r="D20" s="31">
        <f t="shared" si="0"/>
        <v>0</v>
      </c>
    </row>
    <row r="21" spans="1:4" s="2" customFormat="1" ht="12.75">
      <c r="A21" s="28" t="s">
        <v>33</v>
      </c>
      <c r="B21" s="29" t="s">
        <v>52</v>
      </c>
      <c r="C21" s="38">
        <f>'[1]FK__4'!$D$9</f>
        <v>0</v>
      </c>
      <c r="D21" s="31">
        <f t="shared" si="0"/>
        <v>0</v>
      </c>
    </row>
    <row r="22" spans="1:4" s="2" customFormat="1" ht="12.75">
      <c r="A22" s="28" t="s">
        <v>34</v>
      </c>
      <c r="B22" s="29" t="s">
        <v>53</v>
      </c>
      <c r="C22" s="38">
        <f>'[1]FK__4'!$D$189</f>
        <v>0</v>
      </c>
      <c r="D22" s="31">
        <f t="shared" si="0"/>
        <v>0</v>
      </c>
    </row>
    <row r="23" spans="1:4" s="2" customFormat="1" ht="12.75">
      <c r="A23" s="28" t="s">
        <v>35</v>
      </c>
      <c r="B23" s="29" t="s">
        <v>78</v>
      </c>
      <c r="C23" s="38">
        <f>'[1]FK__4'!$D$193</f>
        <v>0</v>
      </c>
      <c r="D23" s="31">
        <f t="shared" si="0"/>
        <v>0</v>
      </c>
    </row>
    <row r="24" spans="1:4" s="2" customFormat="1" ht="38.25">
      <c r="A24" s="6" t="s">
        <v>5</v>
      </c>
      <c r="B24" s="7" t="s">
        <v>59</v>
      </c>
      <c r="C24" s="34">
        <v>0</v>
      </c>
      <c r="D24" s="30">
        <f t="shared" si="0"/>
        <v>0</v>
      </c>
    </row>
    <row r="25" spans="1:4" s="2" customFormat="1" ht="12.75">
      <c r="A25" s="6" t="s">
        <v>6</v>
      </c>
      <c r="B25" s="7" t="s">
        <v>9</v>
      </c>
      <c r="C25" s="34">
        <f>'[1]FK__4'!$D$213</f>
        <v>0</v>
      </c>
      <c r="D25" s="30">
        <f t="shared" si="0"/>
        <v>0</v>
      </c>
    </row>
    <row r="26" spans="1:4" s="2" customFormat="1" ht="12.75">
      <c r="A26" s="6" t="s">
        <v>79</v>
      </c>
      <c r="B26" s="7" t="s">
        <v>60</v>
      </c>
      <c r="C26" s="34">
        <f>'[1]FK__4'!$D$201</f>
        <v>0</v>
      </c>
      <c r="D26" s="30">
        <f t="shared" si="0"/>
        <v>0</v>
      </c>
    </row>
    <row r="27" spans="1:4" s="2" customFormat="1" ht="12.75">
      <c r="A27" s="6" t="s">
        <v>80</v>
      </c>
      <c r="B27" s="7" t="s">
        <v>10</v>
      </c>
      <c r="C27" s="34">
        <f>'[1]FK__4'!$D$225</f>
        <v>0</v>
      </c>
      <c r="D27" s="30">
        <f t="shared" si="0"/>
        <v>0</v>
      </c>
    </row>
    <row r="28" spans="1:4" s="2" customFormat="1" ht="12.75">
      <c r="A28" s="6" t="s">
        <v>81</v>
      </c>
      <c r="B28" s="7" t="s">
        <v>82</v>
      </c>
      <c r="C28" s="34">
        <f>C11</f>
        <v>108898.73</v>
      </c>
      <c r="D28" s="30">
        <f t="shared" si="0"/>
        <v>1</v>
      </c>
    </row>
    <row r="29" spans="1:4" s="12" customFormat="1" ht="12.75">
      <c r="A29" s="3" t="s">
        <v>1</v>
      </c>
      <c r="B29" s="4" t="s">
        <v>83</v>
      </c>
      <c r="C29" s="39">
        <f>C11</f>
        <v>108898.73</v>
      </c>
      <c r="D29" s="30">
        <f t="shared" si="0"/>
        <v>1</v>
      </c>
    </row>
    <row r="30" spans="1:4" s="12" customFormat="1" ht="12.75" customHeight="1">
      <c r="A30" s="3" t="s">
        <v>2</v>
      </c>
      <c r="B30" s="4" t="s">
        <v>84</v>
      </c>
      <c r="C30" s="39">
        <v>0</v>
      </c>
      <c r="D30" s="30">
        <f t="shared" si="0"/>
        <v>0</v>
      </c>
    </row>
    <row r="31" spans="1:4" s="12" customFormat="1" ht="14.25" customHeight="1">
      <c r="A31" s="3" t="s">
        <v>3</v>
      </c>
      <c r="B31" s="4" t="s">
        <v>85</v>
      </c>
      <c r="C31" s="39">
        <v>0</v>
      </c>
      <c r="D31" s="30">
        <f t="shared" si="0"/>
        <v>0</v>
      </c>
    </row>
    <row r="32" spans="3:4" s="12" customFormat="1" ht="12.75">
      <c r="C32" s="21"/>
      <c r="D32" s="20"/>
    </row>
    <row r="33" spans="3:4" s="12" customFormat="1" ht="12.75">
      <c r="C33" s="21"/>
      <c r="D33" s="20"/>
    </row>
    <row r="34" spans="3:4" s="12" customFormat="1" ht="12.75">
      <c r="C34" s="21"/>
      <c r="D34" s="20"/>
    </row>
    <row r="35" spans="3:4" s="12" customFormat="1" ht="12.75">
      <c r="C35" s="21"/>
      <c r="D35" s="20"/>
    </row>
    <row r="36" spans="3:4" s="12" customFormat="1" ht="12.75">
      <c r="C36" s="21"/>
      <c r="D36" s="20"/>
    </row>
    <row r="37" spans="3:4" s="12" customFormat="1" ht="12.75">
      <c r="C37" s="21"/>
      <c r="D37" s="20"/>
    </row>
    <row r="38" spans="3:4" s="12" customFormat="1" ht="12.75">
      <c r="C38" s="21"/>
      <c r="D38" s="20"/>
    </row>
    <row r="39" spans="3:4" s="12" customFormat="1" ht="12.75">
      <c r="C39" s="21"/>
      <c r="D39" s="20"/>
    </row>
    <row r="40" spans="3:4" s="12" customFormat="1" ht="12.75">
      <c r="C40" s="21"/>
      <c r="D40" s="20"/>
    </row>
    <row r="41" spans="3:4" s="12" customFormat="1" ht="12.75">
      <c r="C41" s="21"/>
      <c r="D41" s="20"/>
    </row>
    <row r="42" spans="3:4" s="12" customFormat="1" ht="12.75">
      <c r="C42" s="21"/>
      <c r="D42" s="20"/>
    </row>
    <row r="43" spans="3:4" s="12" customFormat="1" ht="12.75">
      <c r="C43" s="21"/>
      <c r="D43" s="20"/>
    </row>
    <row r="44" spans="3:4" s="12" customFormat="1" ht="12.75">
      <c r="C44" s="21"/>
      <c r="D44" s="20"/>
    </row>
    <row r="45" spans="3:4" s="12" customFormat="1" ht="12.75">
      <c r="C45" s="21"/>
      <c r="D45" s="20"/>
    </row>
    <row r="46" spans="3:4" s="12" customFormat="1" ht="12.75">
      <c r="C46" s="21"/>
      <c r="D46" s="20"/>
    </row>
    <row r="47" spans="3:4" s="12" customFormat="1" ht="12.75">
      <c r="C47" s="21"/>
      <c r="D47" s="20"/>
    </row>
    <row r="48" spans="3:4" s="12" customFormat="1" ht="12.75">
      <c r="C48" s="21"/>
      <c r="D48" s="20"/>
    </row>
    <row r="49" spans="3:4" s="12" customFormat="1" ht="12.75">
      <c r="C49" s="21"/>
      <c r="D49" s="20"/>
    </row>
    <row r="50" spans="3:4" s="12" customFormat="1" ht="12.75">
      <c r="C50" s="21"/>
      <c r="D50" s="20"/>
    </row>
    <row r="51" spans="3:4" s="12" customFormat="1" ht="12.75">
      <c r="C51" s="21"/>
      <c r="D51" s="20"/>
    </row>
    <row r="52" spans="3:4" s="12" customFormat="1" ht="12.75">
      <c r="C52" s="21"/>
      <c r="D52" s="20"/>
    </row>
    <row r="53" spans="3:4" s="12" customFormat="1" ht="12.75">
      <c r="C53" s="21"/>
      <c r="D53" s="20"/>
    </row>
    <row r="54" spans="3:4" s="12" customFormat="1" ht="12.75">
      <c r="C54" s="21"/>
      <c r="D54" s="20"/>
    </row>
    <row r="55" spans="3:4" s="12" customFormat="1" ht="12.75">
      <c r="C55" s="21"/>
      <c r="D55" s="20"/>
    </row>
    <row r="56" spans="3:4" s="12" customFormat="1" ht="12.75">
      <c r="C56" s="21"/>
      <c r="D56" s="20"/>
    </row>
    <row r="57" spans="3:4" s="12" customFormat="1" ht="12.75">
      <c r="C57" s="21"/>
      <c r="D57" s="20"/>
    </row>
    <row r="58" spans="3:4" s="12" customFormat="1" ht="12.75">
      <c r="C58" s="21"/>
      <c r="D58" s="20"/>
    </row>
    <row r="59" s="12" customFormat="1" ht="12.75">
      <c r="C59" s="21"/>
    </row>
    <row r="60" s="12" customFormat="1" ht="12.75">
      <c r="C60" s="21"/>
    </row>
    <row r="61" s="12" customFormat="1" ht="12.75">
      <c r="C61" s="21"/>
    </row>
    <row r="62" s="12" customFormat="1" ht="12.75">
      <c r="C62" s="21"/>
    </row>
    <row r="63" s="12" customFormat="1" ht="12.75">
      <c r="C63" s="21"/>
    </row>
    <row r="64" s="12" customFormat="1" ht="12.75">
      <c r="C64" s="21"/>
    </row>
    <row r="65" s="12" customFormat="1" ht="12.75">
      <c r="C65" s="21"/>
    </row>
    <row r="66" s="12" customFormat="1" ht="12.75">
      <c r="C66" s="21"/>
    </row>
    <row r="67" s="12" customFormat="1" ht="12.75">
      <c r="C67" s="21"/>
    </row>
    <row r="68" s="12" customFormat="1" ht="12.75">
      <c r="C68" s="21"/>
    </row>
    <row r="69" s="12" customFormat="1" ht="12.75">
      <c r="C69" s="21"/>
    </row>
    <row r="70" s="12" customFormat="1" ht="12.75">
      <c r="C70" s="21"/>
    </row>
    <row r="71" s="12" customFormat="1" ht="12.75">
      <c r="C71" s="21"/>
    </row>
    <row r="72" s="12" customFormat="1" ht="12.75">
      <c r="C72" s="21"/>
    </row>
    <row r="73" s="12" customFormat="1" ht="12.75">
      <c r="C73" s="21"/>
    </row>
    <row r="74" s="12" customFormat="1" ht="12.75">
      <c r="C74" s="21"/>
    </row>
    <row r="75" s="12" customFormat="1" ht="12.75">
      <c r="C75" s="21"/>
    </row>
    <row r="76" s="12" customFormat="1" ht="12.75">
      <c r="C76" s="21"/>
    </row>
    <row r="77" s="12" customFormat="1" ht="12.75">
      <c r="C77" s="21"/>
    </row>
    <row r="78" s="12" customFormat="1" ht="12.75">
      <c r="C78" s="21"/>
    </row>
    <row r="79" s="12" customFormat="1" ht="12.75">
      <c r="C79" s="21"/>
    </row>
    <row r="80" s="12" customFormat="1" ht="12.75">
      <c r="C80" s="21"/>
    </row>
    <row r="81" s="12" customFormat="1" ht="12.75">
      <c r="C81" s="21"/>
    </row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D2E3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2009-07-31T10:42:35Z</cp:lastPrinted>
  <dcterms:created xsi:type="dcterms:W3CDTF">2004-07-12T07:41:28Z</dcterms:created>
  <dcterms:modified xsi:type="dcterms:W3CDTF">2014-05-11T12:52:29Z</dcterms:modified>
  <cp:category/>
  <cp:version/>
  <cp:contentType/>
  <cp:contentStatus/>
</cp:coreProperties>
</file>