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75" yWindow="390" windowWidth="11880" windowHeight="10635" activeTab="0"/>
  </bookViews>
  <sheets>
    <sheet name="aktywa" sheetId="1" r:id="rId1"/>
    <sheet name="zmiana.aktywów" sheetId="2" r:id="rId2"/>
    <sheet name="Jednostki" sheetId="3" r:id="rId3"/>
    <sheet name="zestawienie.lokat" sheetId="4" r:id="rId4"/>
  </sheets>
  <externalReferences>
    <externalReference r:id="rId7"/>
  </externalReferences>
  <definedNames>
    <definedName name="_xlnm.Print_Area" localSheetId="0">'aktywa'!$A$1:$D$21</definedName>
    <definedName name="_xlnm.Print_Area" localSheetId="2">'Jednostki'!$A$1:$D$17</definedName>
    <definedName name="_xlnm.Print_Area" localSheetId="3">'zestawienie.lokat'!$A$1:$D$31</definedName>
    <definedName name="_xlnm.Print_Area" localSheetId="1">'zmiana.aktywów'!$A$1:$D$25</definedName>
  </definedNames>
  <calcPr calcMode="autoNoTable" fullCalcOnLoad="1"/>
</workbook>
</file>

<file path=xl/sharedStrings.xml><?xml version="1.0" encoding="utf-8"?>
<sst xmlns="http://schemas.openxmlformats.org/spreadsheetml/2006/main" count="146" uniqueCount="89">
  <si>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</si>
  <si>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</si>
  <si>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</si>
  <si>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</si>
  <si>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</si>
  <si>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</si>
  <si>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</si>
  <si>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</si>
  <si>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</si>
  <si>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</si>
  <si>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</si>
  <si>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Aktywa netto (I-II)</t>
  </si>
  <si>
    <t>(w zł)</t>
  </si>
  <si>
    <t>Półroczne sprawozdanie ubezpieczeniowego funduszu kapitałowego</t>
  </si>
  <si>
    <t>Nazwa zakładu ubezpieczeń: POLISA-ŻYCIE S.A.</t>
  </si>
  <si>
    <t>A.</t>
  </si>
  <si>
    <t>B.</t>
  </si>
  <si>
    <t>Stan netto z działalności operacyjnej (I-II)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</si>
  <si>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</si>
  <si>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</si>
  <si>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</si>
  <si>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</si>
  <si>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</si>
  <si>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opłaty za ryzyko ubezpieczeniowe oraz innych opłat potrącanych z funduszu</t>
  </si>
  <si>
    <t>Tytułem zwrotu składek ubezpieczeniowych</t>
  </si>
  <si>
    <t>5.</t>
  </si>
  <si>
    <t>6.</t>
  </si>
  <si>
    <t>7.</t>
  </si>
  <si>
    <t>8.</t>
  </si>
  <si>
    <t>Tytułem opłat za zarządzanie funduszem oraz innych opłat tytułem administrowania funduszem</t>
  </si>
  <si>
    <t>Pozostałe zmniejszenia</t>
  </si>
  <si>
    <t>9.</t>
  </si>
  <si>
    <t>C.</t>
  </si>
  <si>
    <t>10.</t>
  </si>
  <si>
    <t>11.</t>
  </si>
  <si>
    <t>12.</t>
  </si>
  <si>
    <t>D.</t>
  </si>
  <si>
    <t>Aktywa netto funduszu na koniec okresu sprawozdawczego</t>
  </si>
  <si>
    <t>Pozostałe koszty</t>
  </si>
  <si>
    <t>Pozycja</t>
  </si>
  <si>
    <t>minimalna wartość jednostki rozrachunkowej w okresie sprawozdawczym</t>
  </si>
  <si>
    <t>maksymalna wartość jednostki rozrachunkowej w okresie sprawozdawczym</t>
  </si>
  <si>
    <t>Wartość bilansowa (w zł)</t>
  </si>
  <si>
    <t>Obligacje emitowane lub poręczone przez jednostki samorządu terytorialnego lub związki jednostek samorządu terytorialnego</t>
  </si>
  <si>
    <t>Papiery wartościowe emitowane, poręczone lub gwarantowane przez Skarb Państwa lub organizacje międzynarodowe, których członkiem jest Rzeczpospolita Polska</t>
  </si>
  <si>
    <t>Pozostałe</t>
  </si>
  <si>
    <t>Inne dłużne papiery wartościowe o stałej stopie dochodu</t>
  </si>
  <si>
    <t>Akcje</t>
  </si>
  <si>
    <t>Udziały</t>
  </si>
  <si>
    <t>Jednostki uczestnictwa lub certyfikaty inwestycyjne w funduszach inwestycyjnych</t>
  </si>
  <si>
    <t>Instrumenty pochodne, o ile służą zmniejszeniu ryzyka związanego z innymi aktywami stanowiącymi pokrycie rezerw techniczno-ubezpieczeniowych</t>
  </si>
  <si>
    <t>Pożyczki</t>
  </si>
  <si>
    <t>Nieruchomości</t>
  </si>
  <si>
    <t>Depozyty bankowe</t>
  </si>
  <si>
    <t>Tytułem wypłat pozostałych świadczeń ubezpieczeniowych</t>
  </si>
  <si>
    <t>I. Wartość Aktywów Netto Funduszu</t>
  </si>
  <si>
    <t>Koniec analogicznego okresu sprawozdawczego poprzedniego roku kalendarzowego</t>
  </si>
  <si>
    <t>Koniec bieżącego okresu sprawozdawczego</t>
  </si>
  <si>
    <t>Aktywa za zezwoleniem organu nadzoru, zgodnie z art. 154 ust. 9 ustawy z dnia 22 maja 2003r. o działalności ubezpieczeniowej</t>
  </si>
  <si>
    <t>Należności</t>
  </si>
  <si>
    <t>4.1.</t>
  </si>
  <si>
    <t>Z tytułu transakcji zawartych na rynku finansowym</t>
  </si>
  <si>
    <t>4.2.</t>
  </si>
  <si>
    <t>Zobowiązania wobec ubezpieczających, ubezpieczonych, uposażonych lub uprawnionych z umów ubezpieczenia</t>
  </si>
  <si>
    <t>II. Zmiany Wartości Aktywów Netto Funduszu</t>
  </si>
  <si>
    <t>Analogiczny okres sprawozdawczy poprzedniego roku kalendarzowego</t>
  </si>
  <si>
    <t>Bieżący okres sprawozdawczy</t>
  </si>
  <si>
    <t>Aktywa netto funduszu na początek okresu sprawozdawczego</t>
  </si>
  <si>
    <t>Pozostałe przychody</t>
  </si>
  <si>
    <t>III. Liczba i wartość jednostek rozrachunkowych</t>
  </si>
  <si>
    <t>Liczba jednostek rozrachunkowych:</t>
  </si>
  <si>
    <t>na początek okresu sprawozdawczego</t>
  </si>
  <si>
    <t>na koniec okresu sprawozdawczego</t>
  </si>
  <si>
    <t>Wartość jednostki rozrachunkowej:</t>
  </si>
  <si>
    <t>IV. Zestawienie Aktywów Netto Funduszu</t>
  </si>
  <si>
    <t>Udział w aktywach netto funduszu (w %)</t>
  </si>
  <si>
    <t>Lokaty (suma 1-12)</t>
  </si>
  <si>
    <t>Pozostałe lokaty</t>
  </si>
  <si>
    <t>IV.</t>
  </si>
  <si>
    <t>V.</t>
  </si>
  <si>
    <t>VI.</t>
  </si>
  <si>
    <t>Aktywa netto (w tym)</t>
  </si>
  <si>
    <t>Krajowe</t>
  </si>
  <si>
    <t>Zagraniczne - kraje UE</t>
  </si>
  <si>
    <t>Zagraniczne - kraje poza UE</t>
  </si>
  <si>
    <t>Wynik netto z działalności inwestycyjnej</t>
  </si>
  <si>
    <t>Inne papiery wartościowe o zmiennej kwocie dochodu</t>
  </si>
  <si>
    <t>sporządzone na dzień 30.06.2015</t>
  </si>
  <si>
    <t xml:space="preserve">Nazwa ubezpieczeniowego funduszu kapitałowego: UFK POLISA-ŻYCIE inwestujący w LEGG MASON Senior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</si>
</sst>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.0000"/>
    <numFmt numFmtId="166" formatCode="0.0000"/>
    <numFmt numFmtId="167" formatCode="0.00000"/>
    <numFmt numFmtId="168" formatCode="0.000000"/>
    <numFmt numFmtId="169" formatCode="0.000"/>
    <numFmt numFmtId="170" formatCode="0.0"/>
    <numFmt numFmtId="171" formatCode="#,##0.0"/>
    <numFmt numFmtId="172" formatCode="#,##0.000"/>
  </numFmts>
  <fonts count="3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10" xfId="0" applyFont="1" applyBorder="1" applyAlignment="1" applyProtection="1">
      <alignment horizontal="center"/>
      <protection hidden="1"/>
    </xf>
    <xf numFmtId="10" fontId="1" fillId="0" borderId="10" xfId="52" applyNumberFormat="1" applyFont="1" applyBorder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3" fontId="1" fillId="0" borderId="10" xfId="0" applyNumberFormat="1" applyFont="1" applyBorder="1" applyAlignment="1" applyProtection="1">
      <alignment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3" fontId="0" fillId="0" borderId="0" xfId="0" applyNumberFormat="1" applyFont="1" applyAlignment="1" applyProtection="1">
      <alignment/>
      <protection hidden="1"/>
    </xf>
    <xf numFmtId="4" fontId="0" fillId="0" borderId="0" xfId="0" applyNumberFormat="1" applyFont="1" applyAlignment="1" applyProtection="1">
      <alignment/>
      <protection hidden="1"/>
    </xf>
    <xf numFmtId="0" fontId="0" fillId="0" borderId="0" xfId="0" applyFont="1" applyAlignment="1">
      <alignment/>
    </xf>
    <xf numFmtId="3" fontId="1" fillId="0" borderId="0" xfId="0" applyNumberFormat="1" applyFont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wrapText="1"/>
      <protection hidden="1"/>
    </xf>
    <xf numFmtId="4" fontId="1" fillId="0" borderId="0" xfId="0" applyNumberFormat="1" applyFont="1" applyAlignment="1" applyProtection="1">
      <alignment/>
      <protection hidden="1"/>
    </xf>
    <xf numFmtId="3" fontId="1" fillId="0" borderId="0" xfId="0" applyNumberFormat="1" applyFont="1" applyFill="1" applyBorder="1" applyAlignment="1" applyProtection="1">
      <alignment/>
      <protection hidden="1"/>
    </xf>
    <xf numFmtId="0" fontId="0" fillId="0" borderId="10" xfId="0" applyFont="1" applyBorder="1" applyAlignment="1" applyProtection="1">
      <alignment horizontal="center" vertical="center" wrapText="1"/>
      <protection hidden="1"/>
    </xf>
    <xf numFmtId="10" fontId="0" fillId="0" borderId="10" xfId="52" applyNumberFormat="1" applyFont="1" applyBorder="1" applyAlignment="1" applyProtection="1">
      <alignment/>
      <protection hidden="1"/>
    </xf>
    <xf numFmtId="3" fontId="0" fillId="0" borderId="10" xfId="42" applyNumberFormat="1" applyFont="1" applyBorder="1" applyAlignment="1" applyProtection="1">
      <alignment horizontal="right"/>
      <protection hidden="1"/>
    </xf>
    <xf numFmtId="2" fontId="0" fillId="0" borderId="10" xfId="0" applyNumberFormat="1" applyFont="1" applyBorder="1" applyAlignment="1" applyProtection="1">
      <alignment/>
      <protection hidden="1"/>
    </xf>
    <xf numFmtId="165" fontId="0" fillId="0" borderId="0" xfId="0" applyNumberFormat="1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wrapText="1"/>
      <protection hidden="1"/>
    </xf>
    <xf numFmtId="0" fontId="0" fillId="0" borderId="10" xfId="0" applyBorder="1" applyAlignment="1" applyProtection="1">
      <alignment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center" wrapText="1"/>
      <protection hidden="1"/>
    </xf>
    <xf numFmtId="0" fontId="1" fillId="0" borderId="10" xfId="0" applyFont="1" applyBorder="1" applyAlignment="1" applyProtection="1">
      <alignment horizontal="left"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wrapText="1"/>
      <protection hidden="1"/>
    </xf>
    <xf numFmtId="3" fontId="1" fillId="0" borderId="10" xfId="0" applyNumberFormat="1" applyFont="1" applyBorder="1" applyAlignment="1" applyProtection="1">
      <alignment horizontal="right"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166" fontId="0" fillId="0" borderId="10" xfId="0" applyNumberFormat="1" applyFont="1" applyBorder="1" applyAlignment="1" applyProtection="1">
      <alignment/>
      <protection hidden="1"/>
    </xf>
    <xf numFmtId="166" fontId="0" fillId="0" borderId="10" xfId="42" applyNumberFormat="1" applyFont="1" applyFill="1" applyBorder="1" applyAlignment="1">
      <alignment/>
    </xf>
    <xf numFmtId="3" fontId="0" fillId="0" borderId="0" xfId="0" applyNumberFormat="1" applyFont="1" applyFill="1" applyAlignment="1" applyProtection="1">
      <alignment/>
      <protection hidden="1"/>
    </xf>
    <xf numFmtId="3" fontId="0" fillId="0" borderId="0" xfId="0" applyNumberFormat="1" applyFont="1" applyAlignment="1" applyProtection="1">
      <alignment/>
      <protection hidden="1"/>
    </xf>
    <xf numFmtId="3" fontId="0" fillId="0" borderId="10" xfId="0" applyNumberFormat="1" applyBorder="1" applyAlignment="1" applyProtection="1">
      <alignment horizontal="center" vertical="center" wrapText="1"/>
      <protection hidden="1"/>
    </xf>
    <xf numFmtId="3" fontId="0" fillId="0" borderId="0" xfId="0" applyNumberFormat="1" applyFont="1" applyFill="1" applyAlignment="1" applyProtection="1">
      <alignment/>
      <protection hidden="1"/>
    </xf>
    <xf numFmtId="3" fontId="1" fillId="0" borderId="0" xfId="0" applyNumberFormat="1" applyFont="1" applyFill="1" applyAlignment="1" applyProtection="1">
      <alignment/>
      <protection hidden="1"/>
    </xf>
    <xf numFmtId="3" fontId="0" fillId="0" borderId="10" xfId="0" applyNumberFormat="1" applyBorder="1" applyAlignment="1" applyProtection="1">
      <alignment horizontal="center" wrapText="1"/>
      <protection hidden="1"/>
    </xf>
    <xf numFmtId="3" fontId="0" fillId="0" borderId="10" xfId="0" applyNumberFormat="1" applyFill="1" applyBorder="1" applyAlignment="1" applyProtection="1">
      <alignment horizontal="center" wrapText="1"/>
      <protection hidden="1"/>
    </xf>
    <xf numFmtId="3" fontId="1" fillId="0" borderId="10" xfId="0" applyNumberFormat="1" applyFont="1" applyFill="1" applyBorder="1" applyAlignment="1" applyProtection="1">
      <alignment/>
      <protection hidden="1"/>
    </xf>
    <xf numFmtId="3" fontId="0" fillId="0" borderId="10" xfId="0" applyNumberFormat="1" applyFont="1" applyFill="1" applyBorder="1" applyAlignment="1" applyProtection="1">
      <alignment/>
      <protection hidden="1"/>
    </xf>
    <xf numFmtId="4" fontId="0" fillId="0" borderId="0" xfId="0" applyNumberFormat="1" applyFont="1" applyFill="1" applyAlignment="1" applyProtection="1">
      <alignment/>
      <protection hidden="1"/>
    </xf>
    <xf numFmtId="3" fontId="0" fillId="0" borderId="10" xfId="0" applyNumberFormat="1" applyFont="1" applyFill="1" applyBorder="1" applyAlignment="1" applyProtection="1">
      <alignment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wrapText="1"/>
      <protection hidden="1"/>
    </xf>
    <xf numFmtId="0" fontId="1" fillId="0" borderId="12" xfId="0" applyFont="1" applyBorder="1" applyAlignment="1" applyProtection="1">
      <alignment wrapText="1"/>
      <protection hidden="1"/>
    </xf>
    <xf numFmtId="0" fontId="1" fillId="0" borderId="13" xfId="0" applyFont="1" applyBorder="1" applyAlignment="1" applyProtection="1">
      <alignment wrapText="1"/>
      <protection hidden="1"/>
    </xf>
    <xf numFmtId="0" fontId="1" fillId="0" borderId="14" xfId="0" applyFont="1" applyBorder="1" applyAlignment="1" applyProtection="1">
      <alignment wrapText="1"/>
      <protection hidden="1"/>
    </xf>
    <xf numFmtId="0" fontId="0" fillId="0" borderId="11" xfId="0" applyFont="1" applyBorder="1" applyAlignment="1" applyProtection="1">
      <alignment horizontal="center" vertical="center" wrapText="1"/>
      <protection hidden="1"/>
    </xf>
    <xf numFmtId="0" fontId="0" fillId="0" borderId="13" xfId="0" applyFont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/>
      <protection hidden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prawozdanie%20Funduszy%20Kapita&#322;owych\Sprawozdania2011.IIQ\SprawozdaniaIIQ\2011_2_12_LOKA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Control"/>
      <sheetName val="LZ"/>
      <sheetName val="FK__0"/>
      <sheetName val="FK__1"/>
      <sheetName val="FK__2"/>
      <sheetName val="FK__3"/>
      <sheetName val="FK__4"/>
      <sheetName val="FK__5"/>
      <sheetName val="FK__6"/>
      <sheetName val="FK__7"/>
      <sheetName val="FK__8"/>
      <sheetName val="FK__9"/>
      <sheetName val="FK__10"/>
      <sheetName val="FK__11"/>
      <sheetName val="FK__12"/>
      <sheetName val="FK__13"/>
      <sheetName val="FK__14"/>
      <sheetName val="FK__15"/>
      <sheetName val="FK__16"/>
      <sheetName val="WIP"/>
    </sheetNames>
    <sheetDataSet>
      <sheetData sheetId="18">
        <row r="9">
          <cell r="D9">
            <v>0</v>
          </cell>
        </row>
        <row r="17">
          <cell r="D17">
            <v>0</v>
          </cell>
        </row>
        <row r="93">
          <cell r="D93">
            <v>0</v>
          </cell>
        </row>
        <row r="117">
          <cell r="D117">
            <v>0</v>
          </cell>
        </row>
        <row r="133">
          <cell r="D133">
            <v>0</v>
          </cell>
        </row>
        <row r="149">
          <cell r="D149">
            <v>0</v>
          </cell>
        </row>
        <row r="153">
          <cell r="D153">
            <v>0</v>
          </cell>
        </row>
        <row r="169">
          <cell r="D169">
            <v>0</v>
          </cell>
        </row>
        <row r="189">
          <cell r="D189">
            <v>0</v>
          </cell>
        </row>
        <row r="193">
          <cell r="D193">
            <v>0</v>
          </cell>
        </row>
        <row r="201">
          <cell r="D201">
            <v>0</v>
          </cell>
        </row>
        <row r="213">
          <cell r="D213">
            <v>0</v>
          </cell>
        </row>
        <row r="225">
          <cell r="D2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1" max="1" width="5.375" style="5" customWidth="1"/>
    <col min="2" max="2" width="47.125" style="5" customWidth="1"/>
    <col min="3" max="3" width="20.625" style="11" customWidth="1"/>
    <col min="4" max="4" width="17.625" style="11" customWidth="1"/>
    <col min="5" max="16384" width="9.125" style="5" customWidth="1"/>
  </cols>
  <sheetData>
    <row r="1" spans="1:4" s="4" customFormat="1" ht="12.75">
      <c r="A1" s="4" t="s">
        <v>13</v>
      </c>
      <c r="C1" s="41"/>
      <c r="D1" s="41"/>
    </row>
    <row r="2" spans="1:4" s="4" customFormat="1" ht="12.75">
      <c r="A2" s="24" t="s">
        <v>87</v>
      </c>
      <c r="C2" s="41"/>
      <c r="D2" s="41"/>
    </row>
    <row r="4" spans="1:4" s="4" customFormat="1" ht="12.75">
      <c r="A4" s="4" t="s">
        <v>14</v>
      </c>
      <c r="C4" s="41"/>
      <c r="D4" s="41"/>
    </row>
    <row r="5" spans="1:4" s="4" customFormat="1" ht="12.75">
      <c r="A5" s="58" t="s">
        <v>88</v>
      </c>
      <c r="C5" s="41"/>
      <c r="D5" s="41"/>
    </row>
    <row r="7" spans="1:4" s="3" customFormat="1" ht="12.75">
      <c r="A7" s="3" t="s">
        <v>55</v>
      </c>
      <c r="C7" s="14"/>
      <c r="D7" s="14"/>
    </row>
    <row r="9" spans="1:4" ht="63.75">
      <c r="A9" s="51" t="s">
        <v>12</v>
      </c>
      <c r="B9" s="51"/>
      <c r="C9" s="42" t="s">
        <v>56</v>
      </c>
      <c r="D9" s="42" t="s">
        <v>57</v>
      </c>
    </row>
    <row r="10" spans="1:4" s="3" customFormat="1" ht="12.75">
      <c r="A10" s="1" t="s">
        <v>0</v>
      </c>
      <c r="B10" s="8" t="s">
        <v>7</v>
      </c>
      <c r="C10" s="9">
        <f>+C11+C12+C14</f>
        <v>50382.8</v>
      </c>
      <c r="D10" s="9">
        <f>+D11+D12+D14</f>
        <v>58376.11</v>
      </c>
    </row>
    <row r="11" spans="1:4" ht="12.75">
      <c r="A11" s="6" t="s">
        <v>1</v>
      </c>
      <c r="B11" s="15" t="s">
        <v>8</v>
      </c>
      <c r="C11" s="10">
        <v>50382.8</v>
      </c>
      <c r="D11" s="10">
        <v>58376.11</v>
      </c>
    </row>
    <row r="12" spans="1:4" ht="12.75">
      <c r="A12" s="6" t="s">
        <v>2</v>
      </c>
      <c r="B12" s="15" t="s">
        <v>9</v>
      </c>
      <c r="C12" s="10">
        <v>0</v>
      </c>
      <c r="D12" s="10">
        <f>'[1]FK__15'!$D$213</f>
        <v>0</v>
      </c>
    </row>
    <row r="13" spans="1:4" ht="38.25">
      <c r="A13" s="26" t="s">
        <v>3</v>
      </c>
      <c r="B13" s="27" t="s">
        <v>58</v>
      </c>
      <c r="C13" s="10">
        <v>0</v>
      </c>
      <c r="D13" s="10">
        <v>0</v>
      </c>
    </row>
    <row r="14" spans="1:4" ht="12.75">
      <c r="A14" s="26" t="s">
        <v>4</v>
      </c>
      <c r="B14" s="28" t="s">
        <v>59</v>
      </c>
      <c r="C14" s="10">
        <v>0</v>
      </c>
      <c r="D14" s="10">
        <f>'[1]FK__15'!$D$201</f>
        <v>0</v>
      </c>
    </row>
    <row r="15" spans="1:4" ht="12.75">
      <c r="A15" s="29" t="s">
        <v>60</v>
      </c>
      <c r="B15" s="30" t="s">
        <v>61</v>
      </c>
      <c r="C15" s="10">
        <v>0</v>
      </c>
      <c r="D15" s="10">
        <v>0</v>
      </c>
    </row>
    <row r="16" spans="1:4" ht="12.75">
      <c r="A16" s="29" t="s">
        <v>62</v>
      </c>
      <c r="B16" s="30" t="s">
        <v>45</v>
      </c>
      <c r="C16" s="10">
        <v>0</v>
      </c>
      <c r="D16" s="10">
        <v>0</v>
      </c>
    </row>
    <row r="17" spans="1:4" s="3" customFormat="1" ht="12.75">
      <c r="A17" s="1" t="s">
        <v>5</v>
      </c>
      <c r="B17" s="8" t="s">
        <v>10</v>
      </c>
      <c r="C17" s="9">
        <v>0</v>
      </c>
      <c r="D17" s="9">
        <f>'[1]FK__15'!$D$225</f>
        <v>0</v>
      </c>
    </row>
    <row r="18" spans="1:4" ht="12.75">
      <c r="A18" s="6" t="s">
        <v>1</v>
      </c>
      <c r="B18" s="31" t="s">
        <v>61</v>
      </c>
      <c r="C18" s="10">
        <v>0</v>
      </c>
      <c r="D18" s="10">
        <v>0</v>
      </c>
    </row>
    <row r="19" spans="1:4" ht="38.25">
      <c r="A19" s="6" t="s">
        <v>2</v>
      </c>
      <c r="B19" s="27" t="s">
        <v>63</v>
      </c>
      <c r="C19" s="10">
        <v>0</v>
      </c>
      <c r="D19" s="10">
        <v>0</v>
      </c>
    </row>
    <row r="20" spans="1:4" ht="12.75">
      <c r="A20" s="6" t="s">
        <v>3</v>
      </c>
      <c r="B20" s="28" t="s">
        <v>45</v>
      </c>
      <c r="C20" s="10">
        <v>0</v>
      </c>
      <c r="D20" s="10">
        <v>0</v>
      </c>
    </row>
    <row r="21" spans="1:4" s="3" customFormat="1" ht="12.75">
      <c r="A21" s="1" t="s">
        <v>6</v>
      </c>
      <c r="B21" s="8" t="s">
        <v>11</v>
      </c>
      <c r="C21" s="9">
        <f>+C10-C17</f>
        <v>50382.8</v>
      </c>
      <c r="D21" s="9">
        <f>+D10-D17</f>
        <v>58376.11</v>
      </c>
    </row>
  </sheetData>
  <sheetProtection password="CC66" sheet="1"/>
  <mergeCells count="1"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5.375" style="5" customWidth="1"/>
    <col min="2" max="2" width="54.875" style="5" customWidth="1"/>
    <col min="3" max="3" width="19.375" style="11" customWidth="1"/>
    <col min="4" max="4" width="14.25390625" style="40" customWidth="1"/>
    <col min="5" max="5" width="9.125" style="5" customWidth="1"/>
    <col min="6" max="6" width="10.125" style="5" bestFit="1" customWidth="1"/>
    <col min="7" max="11" width="9.125" style="5" customWidth="1"/>
    <col min="12" max="12" width="10.125" style="5" bestFit="1" customWidth="1"/>
    <col min="13" max="16384" width="9.125" style="5" customWidth="1"/>
  </cols>
  <sheetData>
    <row r="1" spans="1:4" s="4" customFormat="1" ht="12.75">
      <c r="A1" s="4" t="s">
        <v>13</v>
      </c>
      <c r="C1" s="41"/>
      <c r="D1" s="43"/>
    </row>
    <row r="2" spans="1:4" s="4" customFormat="1" ht="12.75">
      <c r="A2" s="24" t="s">
        <v>87</v>
      </c>
      <c r="C2" s="41"/>
      <c r="D2" s="43"/>
    </row>
    <row r="3" spans="3:4" s="4" customFormat="1" ht="12.75">
      <c r="C3" s="41"/>
      <c r="D3" s="43"/>
    </row>
    <row r="4" spans="1:4" s="4" customFormat="1" ht="12.75">
      <c r="A4" s="4" t="s">
        <v>14</v>
      </c>
      <c r="C4" s="41"/>
      <c r="D4" s="43"/>
    </row>
    <row r="5" spans="1:4" s="4" customFormat="1" ht="12.75">
      <c r="A5" s="58" t="s">
        <v>88</v>
      </c>
      <c r="C5" s="41"/>
      <c r="D5" s="43"/>
    </row>
    <row r="6" spans="3:4" s="4" customFormat="1" ht="12.75">
      <c r="C6" s="41"/>
      <c r="D6" s="43"/>
    </row>
    <row r="7" spans="1:4" s="3" customFormat="1" ht="12.75">
      <c r="A7" s="3" t="s">
        <v>64</v>
      </c>
      <c r="C7" s="14"/>
      <c r="D7" s="44"/>
    </row>
    <row r="9" spans="1:4" ht="51">
      <c r="A9" s="51" t="s">
        <v>12</v>
      </c>
      <c r="B9" s="51"/>
      <c r="C9" s="45" t="s">
        <v>65</v>
      </c>
      <c r="D9" s="46" t="s">
        <v>66</v>
      </c>
    </row>
    <row r="10" spans="1:7" ht="25.5">
      <c r="A10" s="1" t="s">
        <v>15</v>
      </c>
      <c r="B10" s="2" t="s">
        <v>67</v>
      </c>
      <c r="C10" s="47">
        <v>46889.39</v>
      </c>
      <c r="D10" s="47">
        <v>59784.42</v>
      </c>
      <c r="E10" s="11"/>
      <c r="F10" s="12"/>
      <c r="G10" s="13"/>
    </row>
    <row r="11" spans="1:7" ht="12.75">
      <c r="A11" s="1" t="s">
        <v>16</v>
      </c>
      <c r="B11" s="8" t="s">
        <v>17</v>
      </c>
      <c r="C11" s="47">
        <f>+C12-C16</f>
        <v>2997.42</v>
      </c>
      <c r="D11" s="47">
        <f>+D12-D16</f>
        <v>-887.8599999999988</v>
      </c>
      <c r="E11" s="11"/>
      <c r="G11" s="13"/>
    </row>
    <row r="12" spans="1:5" s="3" customFormat="1" ht="12.75">
      <c r="A12" s="1" t="s">
        <v>0</v>
      </c>
      <c r="B12" s="8" t="s">
        <v>18</v>
      </c>
      <c r="C12" s="47">
        <f>+C13+C14+C15</f>
        <v>8337.57</v>
      </c>
      <c r="D12" s="47">
        <f>+D13+D14+D15</f>
        <v>9335.85</v>
      </c>
      <c r="E12" s="14"/>
    </row>
    <row r="13" spans="1:6" ht="12.75">
      <c r="A13" s="6" t="s">
        <v>1</v>
      </c>
      <c r="B13" s="15" t="s">
        <v>19</v>
      </c>
      <c r="C13" s="48">
        <f>8771.12-190.37-300-6</f>
        <v>8274.75</v>
      </c>
      <c r="D13" s="48">
        <f>9575-201.25-39.8+1.19+0.71</f>
        <v>9335.85</v>
      </c>
      <c r="E13" s="11"/>
      <c r="F13" s="24"/>
    </row>
    <row r="14" spans="1:5" ht="12.75">
      <c r="A14" s="6" t="s">
        <v>2</v>
      </c>
      <c r="B14" s="28" t="s">
        <v>68</v>
      </c>
      <c r="C14" s="48">
        <v>0</v>
      </c>
      <c r="D14" s="48">
        <v>0</v>
      </c>
      <c r="E14" s="11"/>
    </row>
    <row r="15" spans="1:6" ht="12.75">
      <c r="A15" s="6" t="s">
        <v>3</v>
      </c>
      <c r="B15" s="15" t="s">
        <v>20</v>
      </c>
      <c r="C15" s="48">
        <v>62.82</v>
      </c>
      <c r="D15" s="48">
        <v>0</v>
      </c>
      <c r="E15" s="11"/>
      <c r="F15" s="24"/>
    </row>
    <row r="16" spans="1:5" s="3" customFormat="1" ht="12.75">
      <c r="A16" s="1" t="s">
        <v>5</v>
      </c>
      <c r="B16" s="8" t="s">
        <v>21</v>
      </c>
      <c r="C16" s="47">
        <f>SUM(C17:C23)</f>
        <v>5340.15</v>
      </c>
      <c r="D16" s="47">
        <f>SUM(D17:D23)</f>
        <v>10223.71</v>
      </c>
      <c r="E16" s="14"/>
    </row>
    <row r="17" spans="1:6" ht="12.75">
      <c r="A17" s="6" t="s">
        <v>1</v>
      </c>
      <c r="B17" s="16" t="s">
        <v>22</v>
      </c>
      <c r="C17" s="48">
        <v>4997.13</v>
      </c>
      <c r="D17" s="48">
        <v>2674.07</v>
      </c>
      <c r="E17" s="11"/>
      <c r="F17" s="24"/>
    </row>
    <row r="18" spans="1:5" ht="12.75">
      <c r="A18" s="6" t="s">
        <v>2</v>
      </c>
      <c r="B18" s="16" t="s">
        <v>54</v>
      </c>
      <c r="C18" s="48">
        <v>0</v>
      </c>
      <c r="D18" s="48">
        <v>0</v>
      </c>
      <c r="E18" s="11"/>
    </row>
    <row r="19" spans="1:5" ht="25.5">
      <c r="A19" s="6" t="s">
        <v>3</v>
      </c>
      <c r="B19" s="16" t="s">
        <v>23</v>
      </c>
      <c r="C19" s="48">
        <v>0</v>
      </c>
      <c r="D19" s="48">
        <v>0</v>
      </c>
      <c r="E19" s="11"/>
    </row>
    <row r="20" spans="1:5" ht="12.75">
      <c r="A20" s="6" t="s">
        <v>4</v>
      </c>
      <c r="B20" s="16" t="s">
        <v>24</v>
      </c>
      <c r="C20" s="48">
        <v>0</v>
      </c>
      <c r="D20" s="48">
        <v>0</v>
      </c>
      <c r="E20" s="11"/>
    </row>
    <row r="21" spans="1:6" ht="25.5">
      <c r="A21" s="6" t="s">
        <v>25</v>
      </c>
      <c r="B21" s="16" t="s">
        <v>29</v>
      </c>
      <c r="C21" s="48">
        <v>288.2</v>
      </c>
      <c r="D21" s="48">
        <v>392.69</v>
      </c>
      <c r="E21" s="11"/>
      <c r="F21" s="24"/>
    </row>
    <row r="22" spans="1:5" ht="12.75">
      <c r="A22" s="6" t="s">
        <v>26</v>
      </c>
      <c r="B22" s="27" t="s">
        <v>38</v>
      </c>
      <c r="C22" s="48">
        <v>0</v>
      </c>
      <c r="D22" s="48">
        <v>0</v>
      </c>
      <c r="E22" s="11"/>
    </row>
    <row r="23" spans="1:6" ht="12.75">
      <c r="A23" s="6" t="s">
        <v>27</v>
      </c>
      <c r="B23" s="16" t="s">
        <v>30</v>
      </c>
      <c r="C23" s="48">
        <f>62.82-8</f>
        <v>54.82</v>
      </c>
      <c r="D23" s="50">
        <f>7156.41+0.54</f>
        <v>7156.95</v>
      </c>
      <c r="E23" s="11"/>
      <c r="F23" s="24"/>
    </row>
    <row r="24" spans="1:5" s="3" customFormat="1" ht="12.75">
      <c r="A24" s="1" t="s">
        <v>32</v>
      </c>
      <c r="B24" s="2" t="s">
        <v>85</v>
      </c>
      <c r="C24" s="47">
        <v>495.99</v>
      </c>
      <c r="D24" s="47">
        <v>-520.45</v>
      </c>
      <c r="E24" s="14"/>
    </row>
    <row r="25" spans="1:12" s="3" customFormat="1" ht="12.75">
      <c r="A25" s="1" t="s">
        <v>36</v>
      </c>
      <c r="B25" s="8" t="s">
        <v>37</v>
      </c>
      <c r="C25" s="47">
        <f>+C10+C11+C24</f>
        <v>50382.799999999996</v>
      </c>
      <c r="D25" s="47">
        <f>+D10+D11+D24</f>
        <v>58376.11</v>
      </c>
      <c r="E25" s="14"/>
      <c r="L25" s="17"/>
    </row>
    <row r="26" spans="4:5" ht="12.75">
      <c r="D26" s="49"/>
      <c r="E26" s="11"/>
    </row>
    <row r="27" spans="3:5" ht="12.75">
      <c r="C27" s="18"/>
      <c r="E27" s="11"/>
    </row>
    <row r="28" ht="12.75">
      <c r="E28" s="11"/>
    </row>
    <row r="29" ht="12.75">
      <c r="E29" s="11"/>
    </row>
    <row r="30" ht="12.75">
      <c r="E30" s="11"/>
    </row>
    <row r="31" ht="12.75">
      <c r="E31" s="11"/>
    </row>
  </sheetData>
  <sheetProtection password="CC66" sheet="1"/>
  <mergeCells count="1">
    <mergeCell ref="A9:B9"/>
  </mergeCells>
  <printOptions/>
  <pageMargins left="0.75" right="0.47" top="0.79" bottom="1" header="0.33" footer="0.5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5.375" style="5" customWidth="1"/>
    <col min="2" max="2" width="54.875" style="5" customWidth="1"/>
    <col min="3" max="3" width="18.375" style="5" customWidth="1"/>
    <col min="4" max="4" width="15.875" style="5" customWidth="1"/>
    <col min="5" max="6" width="9.125" style="5" customWidth="1"/>
    <col min="7" max="7" width="10.125" style="5" bestFit="1" customWidth="1"/>
    <col min="8" max="16384" width="9.125" style="5" customWidth="1"/>
  </cols>
  <sheetData>
    <row r="1" ht="12.75">
      <c r="A1" s="5" t="s">
        <v>13</v>
      </c>
    </row>
    <row r="2" ht="12.75">
      <c r="A2" s="24" t="s">
        <v>87</v>
      </c>
    </row>
    <row r="4" ht="12.75">
      <c r="A4" s="5" t="s">
        <v>14</v>
      </c>
    </row>
    <row r="5" ht="12.75">
      <c r="A5" s="58" t="s">
        <v>88</v>
      </c>
    </row>
    <row r="7" s="3" customFormat="1" ht="12.75">
      <c r="A7" s="3" t="s">
        <v>69</v>
      </c>
    </row>
    <row r="9" spans="1:4" ht="51">
      <c r="A9" s="51" t="s">
        <v>39</v>
      </c>
      <c r="B9" s="51"/>
      <c r="C9" s="32" t="s">
        <v>65</v>
      </c>
      <c r="D9" s="32" t="s">
        <v>66</v>
      </c>
    </row>
    <row r="10" spans="1:4" s="3" customFormat="1" ht="12.75">
      <c r="A10" s="1" t="s">
        <v>1</v>
      </c>
      <c r="B10" s="52" t="s">
        <v>70</v>
      </c>
      <c r="C10" s="53"/>
      <c r="D10" s="54"/>
    </row>
    <row r="11" spans="1:4" ht="12.75">
      <c r="A11" s="26" t="s">
        <v>1</v>
      </c>
      <c r="B11" s="27" t="s">
        <v>71</v>
      </c>
      <c r="C11" s="38">
        <v>163.446</v>
      </c>
      <c r="D11" s="38">
        <v>204.3353</v>
      </c>
    </row>
    <row r="12" spans="1:4" ht="12.75">
      <c r="A12" s="26" t="s">
        <v>2</v>
      </c>
      <c r="B12" s="27" t="s">
        <v>72</v>
      </c>
      <c r="C12" s="39">
        <v>173.8177</v>
      </c>
      <c r="D12" s="39">
        <v>201.3733</v>
      </c>
    </row>
    <row r="13" spans="1:4" s="3" customFormat="1" ht="12.75">
      <c r="A13" s="1" t="s">
        <v>2</v>
      </c>
      <c r="B13" s="52" t="s">
        <v>73</v>
      </c>
      <c r="C13" s="53"/>
      <c r="D13" s="55"/>
    </row>
    <row r="14" spans="1:4" ht="12.75">
      <c r="A14" s="26" t="s">
        <v>1</v>
      </c>
      <c r="B14" s="27" t="s">
        <v>71</v>
      </c>
      <c r="C14" s="15">
        <v>286.88</v>
      </c>
      <c r="D14" s="15">
        <v>292.58</v>
      </c>
    </row>
    <row r="15" spans="1:7" ht="25.5">
      <c r="A15" s="26" t="s">
        <v>2</v>
      </c>
      <c r="B15" s="16" t="s">
        <v>40</v>
      </c>
      <c r="C15" s="22">
        <v>284.15</v>
      </c>
      <c r="D15" s="22">
        <v>289.48</v>
      </c>
      <c r="G15" s="23"/>
    </row>
    <row r="16" spans="1:4" ht="25.5">
      <c r="A16" s="26" t="s">
        <v>3</v>
      </c>
      <c r="B16" s="16" t="s">
        <v>41</v>
      </c>
      <c r="C16" s="22">
        <v>291.12</v>
      </c>
      <c r="D16" s="22">
        <v>297.83</v>
      </c>
    </row>
    <row r="17" spans="1:4" ht="12.75">
      <c r="A17" s="26" t="s">
        <v>4</v>
      </c>
      <c r="B17" s="27" t="s">
        <v>72</v>
      </c>
      <c r="C17" s="15">
        <v>289.86</v>
      </c>
      <c r="D17" s="15">
        <v>289.89</v>
      </c>
    </row>
  </sheetData>
  <sheetProtection password="CC66" sheet="1"/>
  <mergeCells count="3">
    <mergeCell ref="A9:B9"/>
    <mergeCell ref="B10:D10"/>
    <mergeCell ref="B13:D13"/>
  </mergeCells>
  <printOptions/>
  <pageMargins left="0.75" right="0.61" top="1" bottom="1" header="0.5" footer="0.5"/>
  <pageSetup fitToHeight="0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1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5.375" style="5" customWidth="1"/>
    <col min="2" max="2" width="59.75390625" style="5" customWidth="1"/>
    <col min="3" max="3" width="13.625" style="5" bestFit="1" customWidth="1"/>
    <col min="4" max="4" width="11.875" style="5" customWidth="1"/>
    <col min="5" max="16384" width="9.125" style="5" customWidth="1"/>
  </cols>
  <sheetData>
    <row r="1" ht="12.75">
      <c r="A1" s="5" t="s">
        <v>13</v>
      </c>
    </row>
    <row r="2" ht="12.75">
      <c r="A2" s="24" t="s">
        <v>87</v>
      </c>
    </row>
    <row r="4" ht="12.75">
      <c r="A4" s="5" t="s">
        <v>14</v>
      </c>
    </row>
    <row r="5" ht="12.75">
      <c r="A5" s="58" t="s">
        <v>88</v>
      </c>
    </row>
    <row r="7" s="3" customFormat="1" ht="12.75">
      <c r="A7" s="3" t="s">
        <v>74</v>
      </c>
    </row>
    <row r="9" spans="1:4" ht="63.75">
      <c r="A9" s="56" t="s">
        <v>8</v>
      </c>
      <c r="B9" s="57"/>
      <c r="C9" s="19" t="s">
        <v>42</v>
      </c>
      <c r="D9" s="25" t="s">
        <v>75</v>
      </c>
    </row>
    <row r="10" spans="1:4" ht="12.75">
      <c r="A10" s="51">
        <v>1</v>
      </c>
      <c r="B10" s="51"/>
      <c r="C10" s="6">
        <v>2</v>
      </c>
      <c r="D10" s="6">
        <v>3</v>
      </c>
    </row>
    <row r="11" spans="1:4" ht="12.75">
      <c r="A11" s="1" t="s">
        <v>0</v>
      </c>
      <c r="B11" s="33" t="s">
        <v>76</v>
      </c>
      <c r="C11" s="36">
        <f>SUM(C12:C23)</f>
        <v>58376.11</v>
      </c>
      <c r="D11" s="6"/>
    </row>
    <row r="12" spans="1:4" s="3" customFormat="1" ht="40.5" customHeight="1">
      <c r="A12" s="34" t="s">
        <v>1</v>
      </c>
      <c r="B12" s="35" t="s">
        <v>44</v>
      </c>
      <c r="C12" s="37">
        <f>'[1]FK__15'!$D$133</f>
        <v>0</v>
      </c>
      <c r="D12" s="20">
        <f>C12/aktywa!$D$21</f>
        <v>0</v>
      </c>
    </row>
    <row r="13" spans="1:4" s="3" customFormat="1" ht="25.5">
      <c r="A13" s="34" t="s">
        <v>2</v>
      </c>
      <c r="B13" s="35" t="s">
        <v>43</v>
      </c>
      <c r="C13" s="37">
        <f>'[1]FK__15'!$D$149</f>
        <v>0</v>
      </c>
      <c r="D13" s="20">
        <f>C13/aktywa!$D$21</f>
        <v>0</v>
      </c>
    </row>
    <row r="14" spans="1:4" s="3" customFormat="1" ht="12.75">
      <c r="A14" s="34" t="s">
        <v>3</v>
      </c>
      <c r="B14" s="35" t="s">
        <v>46</v>
      </c>
      <c r="C14" s="37">
        <f>'[1]FK__15'!$D$153</f>
        <v>0</v>
      </c>
      <c r="D14" s="20">
        <f>C14/aktywa!$D$21</f>
        <v>0</v>
      </c>
    </row>
    <row r="15" spans="1:4" s="3" customFormat="1" ht="12.75">
      <c r="A15" s="34" t="s">
        <v>4</v>
      </c>
      <c r="B15" s="35" t="s">
        <v>47</v>
      </c>
      <c r="C15" s="37">
        <f>'[1]FK__15'!$D$17</f>
        <v>0</v>
      </c>
      <c r="D15" s="20">
        <f>C15/aktywa!$D$21</f>
        <v>0</v>
      </c>
    </row>
    <row r="16" spans="1:4" s="3" customFormat="1" ht="12.75">
      <c r="A16" s="34" t="s">
        <v>25</v>
      </c>
      <c r="B16" s="35" t="s">
        <v>48</v>
      </c>
      <c r="C16" s="37">
        <f>'[1]FK__15'!$D$17</f>
        <v>0</v>
      </c>
      <c r="D16" s="20">
        <f>C16/aktywa!$D$21</f>
        <v>0</v>
      </c>
    </row>
    <row r="17" spans="1:4" s="3" customFormat="1" ht="25.5">
      <c r="A17" s="34" t="s">
        <v>26</v>
      </c>
      <c r="B17" s="35" t="s">
        <v>49</v>
      </c>
      <c r="C17" s="37">
        <f>aktywa!D11</f>
        <v>58376.11</v>
      </c>
      <c r="D17" s="20">
        <f>C17/aktywa!$D$21</f>
        <v>1</v>
      </c>
    </row>
    <row r="18" spans="1:4" s="3" customFormat="1" ht="38.25">
      <c r="A18" s="34" t="s">
        <v>27</v>
      </c>
      <c r="B18" s="35" t="s">
        <v>50</v>
      </c>
      <c r="C18" s="37">
        <f>'[1]FK__15'!$D$93</f>
        <v>0</v>
      </c>
      <c r="D18" s="20">
        <f>C18/aktywa!$D$21</f>
        <v>0</v>
      </c>
    </row>
    <row r="19" spans="1:4" s="3" customFormat="1" ht="12.75">
      <c r="A19" s="34" t="s">
        <v>28</v>
      </c>
      <c r="B19" s="27" t="s">
        <v>86</v>
      </c>
      <c r="C19" s="37">
        <f>'[1]FK__15'!$D$117</f>
        <v>0</v>
      </c>
      <c r="D19" s="20">
        <f>C19/aktywa!$D$21</f>
        <v>0</v>
      </c>
    </row>
    <row r="20" spans="1:4" s="3" customFormat="1" ht="12.75">
      <c r="A20" s="34" t="s">
        <v>31</v>
      </c>
      <c r="B20" s="35" t="s">
        <v>51</v>
      </c>
      <c r="C20" s="37">
        <f>'[1]FK__15'!$D$169</f>
        <v>0</v>
      </c>
      <c r="D20" s="20">
        <f>C20/aktywa!$D$21</f>
        <v>0</v>
      </c>
    </row>
    <row r="21" spans="1:4" s="3" customFormat="1" ht="12.75">
      <c r="A21" s="34" t="s">
        <v>33</v>
      </c>
      <c r="B21" s="35" t="s">
        <v>52</v>
      </c>
      <c r="C21" s="37">
        <f>'[1]FK__15'!$D$9</f>
        <v>0</v>
      </c>
      <c r="D21" s="20">
        <f>C21/aktywa!$D$21</f>
        <v>0</v>
      </c>
    </row>
    <row r="22" spans="1:4" s="3" customFormat="1" ht="12.75" customHeight="1">
      <c r="A22" s="34" t="s">
        <v>34</v>
      </c>
      <c r="B22" s="35" t="s">
        <v>53</v>
      </c>
      <c r="C22" s="37">
        <f>'[1]FK__15'!$D$189</f>
        <v>0</v>
      </c>
      <c r="D22" s="20">
        <f>C22/aktywa!$D$21</f>
        <v>0</v>
      </c>
    </row>
    <row r="23" spans="1:4" s="3" customFormat="1" ht="12.75" customHeight="1">
      <c r="A23" s="34" t="s">
        <v>35</v>
      </c>
      <c r="B23" s="35" t="s">
        <v>77</v>
      </c>
      <c r="C23" s="37">
        <f>'[1]FK__15'!$D$193</f>
        <v>0</v>
      </c>
      <c r="D23" s="20">
        <f>C23/aktywa!$D$21</f>
        <v>0</v>
      </c>
    </row>
    <row r="24" spans="1:4" s="3" customFormat="1" ht="38.25">
      <c r="A24" s="1" t="s">
        <v>5</v>
      </c>
      <c r="B24" s="2" t="s">
        <v>58</v>
      </c>
      <c r="C24" s="9">
        <v>0</v>
      </c>
      <c r="D24" s="7">
        <f>C24/aktywa!$D$21</f>
        <v>0</v>
      </c>
    </row>
    <row r="25" spans="1:4" s="3" customFormat="1" ht="12.75">
      <c r="A25" s="1" t="s">
        <v>6</v>
      </c>
      <c r="B25" s="2" t="s">
        <v>9</v>
      </c>
      <c r="C25" s="9">
        <f>'[1]FK__15'!$D$213</f>
        <v>0</v>
      </c>
      <c r="D25" s="7">
        <f>C25/aktywa!$D$21</f>
        <v>0</v>
      </c>
    </row>
    <row r="26" spans="1:4" s="3" customFormat="1" ht="12.75">
      <c r="A26" s="1" t="s">
        <v>78</v>
      </c>
      <c r="B26" s="2" t="s">
        <v>59</v>
      </c>
      <c r="C26" s="9">
        <f>'[1]FK__15'!$D$201</f>
        <v>0</v>
      </c>
      <c r="D26" s="7">
        <f>C26/aktywa!$D$21</f>
        <v>0</v>
      </c>
    </row>
    <row r="27" spans="1:4" s="3" customFormat="1" ht="12.75">
      <c r="A27" s="1" t="s">
        <v>79</v>
      </c>
      <c r="B27" s="2" t="s">
        <v>10</v>
      </c>
      <c r="C27" s="9">
        <f>'[1]FK__15'!$D$225</f>
        <v>0</v>
      </c>
      <c r="D27" s="7">
        <f>C27/aktywa!$D$21</f>
        <v>0</v>
      </c>
    </row>
    <row r="28" spans="1:4" s="3" customFormat="1" ht="12.75">
      <c r="A28" s="1" t="s">
        <v>80</v>
      </c>
      <c r="B28" s="2" t="s">
        <v>81</v>
      </c>
      <c r="C28" s="9">
        <f>C11</f>
        <v>58376.11</v>
      </c>
      <c r="D28" s="7">
        <f>C28/aktywa!$D$21</f>
        <v>1</v>
      </c>
    </row>
    <row r="29" spans="1:4" ht="12.75">
      <c r="A29" s="26" t="s">
        <v>1</v>
      </c>
      <c r="B29" s="27" t="s">
        <v>82</v>
      </c>
      <c r="C29" s="21">
        <f>C11</f>
        <v>58376.11</v>
      </c>
      <c r="D29" s="20">
        <f>C29/aktywa!$D$21</f>
        <v>1</v>
      </c>
    </row>
    <row r="30" spans="1:4" ht="12.75">
      <c r="A30" s="26" t="s">
        <v>2</v>
      </c>
      <c r="B30" s="27" t="s">
        <v>83</v>
      </c>
      <c r="C30" s="10">
        <v>0</v>
      </c>
      <c r="D30" s="20">
        <f>C30/aktywa!$D$21</f>
        <v>0</v>
      </c>
    </row>
    <row r="31" spans="1:4" ht="12.75">
      <c r="A31" s="26" t="s">
        <v>3</v>
      </c>
      <c r="B31" s="27" t="s">
        <v>84</v>
      </c>
      <c r="C31" s="10">
        <v>0</v>
      </c>
      <c r="D31" s="20">
        <f>C31/aktywa!$D$21</f>
        <v>0</v>
      </c>
    </row>
    <row r="32" ht="12.75">
      <c r="C32" s="11"/>
    </row>
    <row r="33" ht="12.75">
      <c r="C33" s="11"/>
    </row>
    <row r="34" ht="12.75">
      <c r="C34" s="11"/>
    </row>
    <row r="35" ht="12.75">
      <c r="C35" s="11"/>
    </row>
    <row r="36" ht="12.75">
      <c r="C36" s="11"/>
    </row>
    <row r="37" ht="12.75">
      <c r="C37" s="11"/>
    </row>
    <row r="38" ht="12.75">
      <c r="C38" s="11"/>
    </row>
    <row r="39" ht="12.75">
      <c r="C39" s="11"/>
    </row>
    <row r="40" ht="12.75">
      <c r="C40" s="11"/>
    </row>
    <row r="41" ht="12.75">
      <c r="C41" s="11"/>
    </row>
    <row r="42" ht="12.75">
      <c r="C42" s="11"/>
    </row>
    <row r="43" ht="12.75">
      <c r="C43" s="11"/>
    </row>
    <row r="44" ht="12.75">
      <c r="C44" s="11"/>
    </row>
    <row r="45" ht="12.75">
      <c r="C45" s="11"/>
    </row>
    <row r="46" ht="12.75">
      <c r="C46" s="11"/>
    </row>
    <row r="47" ht="12.75">
      <c r="C47" s="11"/>
    </row>
    <row r="48" ht="12.75">
      <c r="C48" s="11"/>
    </row>
    <row r="49" ht="12.75">
      <c r="C49" s="11"/>
    </row>
    <row r="50" ht="12.75">
      <c r="C50" s="11"/>
    </row>
    <row r="51" ht="12.75">
      <c r="C51" s="11"/>
    </row>
    <row r="52" ht="12.75">
      <c r="C52" s="11"/>
    </row>
    <row r="53" ht="12.75">
      <c r="C53" s="11"/>
    </row>
    <row r="54" ht="12.75">
      <c r="C54" s="11"/>
    </row>
    <row r="55" ht="12.75">
      <c r="C55" s="11"/>
    </row>
    <row r="56" ht="12.75">
      <c r="C56" s="11"/>
    </row>
    <row r="57" ht="12.75">
      <c r="C57" s="11"/>
    </row>
    <row r="58" ht="12.75">
      <c r="C58" s="11"/>
    </row>
    <row r="59" ht="12.75">
      <c r="C59" s="11"/>
    </row>
    <row r="60" ht="12.75">
      <c r="C60" s="11"/>
    </row>
    <row r="61" ht="12.75">
      <c r="C61" s="11"/>
    </row>
    <row r="62" ht="12.75">
      <c r="C62" s="11"/>
    </row>
    <row r="63" ht="12.75">
      <c r="C63" s="11"/>
    </row>
    <row r="64" ht="12.75">
      <c r="C64" s="11"/>
    </row>
    <row r="65" ht="12.75">
      <c r="C65" s="11"/>
    </row>
    <row r="66" ht="12.75">
      <c r="C66" s="11"/>
    </row>
    <row r="67" ht="12.75">
      <c r="C67" s="11"/>
    </row>
    <row r="68" ht="12.75">
      <c r="C68" s="11"/>
    </row>
    <row r="69" ht="12.75">
      <c r="C69" s="11"/>
    </row>
    <row r="70" ht="12.75">
      <c r="C70" s="11"/>
    </row>
    <row r="71" ht="12.75">
      <c r="C71" s="11"/>
    </row>
    <row r="72" ht="12.75">
      <c r="C72" s="11"/>
    </row>
    <row r="73" ht="12.75">
      <c r="C73" s="11"/>
    </row>
    <row r="74" ht="12.75">
      <c r="C74" s="11"/>
    </row>
    <row r="75" ht="12.75">
      <c r="C75" s="11"/>
    </row>
    <row r="76" ht="12.75">
      <c r="C76" s="11"/>
    </row>
    <row r="77" ht="12.75">
      <c r="C77" s="11"/>
    </row>
    <row r="78" ht="12.75">
      <c r="C78" s="11"/>
    </row>
    <row r="79" ht="12.75">
      <c r="C79" s="11"/>
    </row>
    <row r="80" ht="12.75">
      <c r="C80" s="11"/>
    </row>
    <row r="81" ht="12.75">
      <c r="C81" s="11"/>
    </row>
    <row r="82" ht="12.75">
      <c r="C82" s="11"/>
    </row>
    <row r="83" ht="12.75">
      <c r="C83" s="11"/>
    </row>
    <row r="84" ht="12.75">
      <c r="C84" s="11"/>
    </row>
    <row r="85" ht="12.75">
      <c r="C85" s="11"/>
    </row>
    <row r="86" ht="12.75">
      <c r="C86" s="11"/>
    </row>
    <row r="87" ht="12.75">
      <c r="C87" s="11"/>
    </row>
    <row r="88" ht="12.75">
      <c r="C88" s="11"/>
    </row>
    <row r="89" ht="12.75">
      <c r="C89" s="11"/>
    </row>
    <row r="90" ht="12.75">
      <c r="C90" s="11"/>
    </row>
    <row r="91" ht="12.75">
      <c r="C91" s="11"/>
    </row>
    <row r="92" ht="12.75">
      <c r="C92" s="11"/>
    </row>
    <row r="93" ht="12.75">
      <c r="C93" s="11"/>
    </row>
    <row r="94" ht="12.75">
      <c r="C94" s="11"/>
    </row>
    <row r="95" ht="12.75">
      <c r="C95" s="11"/>
    </row>
    <row r="96" ht="12.75">
      <c r="C96" s="11"/>
    </row>
    <row r="97" ht="12.75">
      <c r="C97" s="11"/>
    </row>
    <row r="98" ht="12.75">
      <c r="C98" s="11"/>
    </row>
    <row r="99" ht="12.75">
      <c r="C99" s="11"/>
    </row>
    <row r="100" ht="12.75">
      <c r="C100" s="11"/>
    </row>
    <row r="101" ht="12.75">
      <c r="C101" s="11"/>
    </row>
  </sheetData>
  <sheetProtection password="CC66" sheet="1"/>
  <mergeCells count="2">
    <mergeCell ref="A10:B10"/>
    <mergeCell ref="A9:B9"/>
  </mergeCells>
  <printOptions/>
  <pageMargins left="0.75" right="0.75" top="0.41" bottom="0.36" header="0.2" footer="0.17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Polisa-Życie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ZdanowskiM</dc:creator>
  <cp:keywords/>
  <dc:description/>
  <cp:lastModifiedBy>Jarzabski, Kamil</cp:lastModifiedBy>
  <cp:lastPrinted>2009-02-13T18:26:38Z</cp:lastPrinted>
  <dcterms:created xsi:type="dcterms:W3CDTF">2004-07-12T07:41:28Z</dcterms:created>
  <dcterms:modified xsi:type="dcterms:W3CDTF">2015-08-07T10:09:45Z</dcterms:modified>
  <cp:category/>
  <cp:version/>
  <cp:contentType/>
  <cp:contentStatus/>
</cp:coreProperties>
</file>