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390" windowWidth="11880" windowHeight="1063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<sst xmlns="http://schemas.openxmlformats.org/spreadsheetml/2006/main" count="146" uniqueCount="89">
  <si>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</si>
  <si>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</si>
  <si>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</si>
  <si>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</si>
  <si>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</si>
  <si>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</si>
  <si>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</si>
  <si>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</si>
  <si>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</si>
  <si>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</si>
  <si>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</si>
  <si>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</si>
  <si>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</si>
  <si>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</si>
  <si>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</si>
  <si>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</si>
  <si>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</si>
  <si>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</si>
  <si>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</si>
  <si>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</si>
  <si>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</si>
  <si>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</si>
  <si>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</si>
  <si>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</si>
  <si>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</si>
  <si>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</si>
  <si>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</si>
  <si>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</si>
  <si>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</si>
  <si>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</si>
  <si>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</si>
  <si>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</si>
  <si>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</si>
  <si>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</si>
  <si>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</si>
  <si>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</si>
  <si>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</si>
  <si>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</si>
  <si>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</si>
  <si>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</si>
  <si>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</si>
  <si>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</si>
  <si>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</si>
  <si>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</si>
  <si>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</si>
  <si>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</si>
  <si>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</si>
  <si>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</si>
  <si>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</si>
  <si>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</si>
  <si>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</si>
  <si>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</si>
  <si>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</si>
  <si>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</si>
  <si>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</si>
  <si>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</si>
  <si>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</si>
  <si>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</si>
  <si>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</si>
  <si>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</si>
  <si>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</si>
  <si>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</si>
  <si>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</si>
  <si>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</si>
  <si>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</si>
  <si>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</si>
  <si>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</si>
  <si>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</si>
  <si>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</si>
  <si>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</si>
  <si>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</si>
  <si>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</si>
  <si>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</si>
  <si>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</si>
  <si>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</si>
  <si>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Udział w aktywach netto funduszu (w %)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</si>
  <si>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</si>
  <si>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</si>
  <si>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</si>
  <si>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</si>
  <si>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</si>
  <si>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</si>
  <si>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</si>
  <si>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</si>
  <si>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</si>
  <si>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</si>
  <si>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Inne papiery wartościowe o zmiennej kwocie dochodu</t>
  </si>
  <si>
    <t>sporządzone na dzień 30.06.2017</t>
  </si>
  <si>
    <t>Nazwa ubezpieczeniowego funduszu kapitałowego: UFK POLISA-ŻYCIE inwestujący w ESALIENS Senior FIO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</si>
</sst>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  <numFmt numFmtId="172" formatCode="#,##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4" fontId="1" fillId="0" borderId="0" xfId="0" applyNumberFormat="1" applyFont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0" borderId="10" xfId="42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8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5.375" style="5" customWidth="1"/>
    <col min="2" max="2" width="47.125" style="5" customWidth="1"/>
    <col min="3" max="3" width="20.625" style="11" customWidth="1"/>
    <col min="4" max="4" width="18.375" style="11" customWidth="1"/>
    <col min="5" max="16384" width="9.125" style="5" customWidth="1"/>
  </cols>
  <sheetData>
    <row r="1" spans="1:4" s="4" customFormat="1" ht="12.75">
      <c r="A1" s="4" t="s">
        <v>13</v>
      </c>
      <c r="C1" s="41"/>
      <c r="D1" s="41"/>
    </row>
    <row r="2" spans="1:4" s="4" customFormat="1" ht="12.75">
      <c r="A2" s="24" t="s">
        <v>87</v>
      </c>
      <c r="C2" s="41"/>
      <c r="D2" s="41"/>
    </row>
    <row r="4" spans="1:4" s="4" customFormat="1" ht="12.75">
      <c r="A4" s="4" t="s">
        <v>14</v>
      </c>
      <c r="C4" s="41"/>
      <c r="D4" s="41"/>
    </row>
    <row r="5" spans="1:4" s="4" customFormat="1" ht="12.75">
      <c r="A5" s="51" t="s">
        <v>88</v>
      </c>
      <c r="C5" s="41"/>
      <c r="D5" s="41"/>
    </row>
    <row r="7" spans="1:4" s="3" customFormat="1" ht="12.75">
      <c r="A7" s="3" t="s">
        <v>55</v>
      </c>
      <c r="C7" s="14"/>
      <c r="D7" s="14"/>
    </row>
    <row r="9" spans="1:4" ht="63.75">
      <c r="A9" s="52" t="s">
        <v>12</v>
      </c>
      <c r="B9" s="52"/>
      <c r="C9" s="42" t="s">
        <v>56</v>
      </c>
      <c r="D9" s="42" t="s">
        <v>57</v>
      </c>
    </row>
    <row r="10" spans="1:4" s="3" customFormat="1" ht="12.75">
      <c r="A10" s="1" t="s">
        <v>0</v>
      </c>
      <c r="B10" s="8" t="s">
        <v>7</v>
      </c>
      <c r="C10" s="9">
        <v>30092.05</v>
      </c>
      <c r="D10" s="9">
        <f>+D11+D12+D14</f>
        <v>21278.61</v>
      </c>
    </row>
    <row r="11" spans="1:4" ht="12.75">
      <c r="A11" s="6" t="s">
        <v>1</v>
      </c>
      <c r="B11" s="15" t="s">
        <v>8</v>
      </c>
      <c r="C11" s="10">
        <v>30092.05</v>
      </c>
      <c r="D11" s="10">
        <v>21278.61</v>
      </c>
    </row>
    <row r="12" spans="1:4" ht="12.75">
      <c r="A12" s="6" t="s">
        <v>2</v>
      </c>
      <c r="B12" s="15" t="s">
        <v>9</v>
      </c>
      <c r="C12" s="10">
        <v>0</v>
      </c>
      <c r="D12" s="10">
        <f>'[1]FK__15'!$D$213</f>
        <v>0</v>
      </c>
    </row>
    <row r="13" spans="1:4" ht="38.25">
      <c r="A13" s="26" t="s">
        <v>3</v>
      </c>
      <c r="B13" s="27" t="s">
        <v>58</v>
      </c>
      <c r="C13" s="10">
        <v>0</v>
      </c>
      <c r="D13" s="10">
        <v>0</v>
      </c>
    </row>
    <row r="14" spans="1:4" ht="12.75">
      <c r="A14" s="26" t="s">
        <v>4</v>
      </c>
      <c r="B14" s="28" t="s">
        <v>59</v>
      </c>
      <c r="C14" s="10">
        <v>0</v>
      </c>
      <c r="D14" s="10">
        <f>'[1]FK__15'!$D$201</f>
        <v>0</v>
      </c>
    </row>
    <row r="15" spans="1:4" ht="12.75">
      <c r="A15" s="29" t="s">
        <v>60</v>
      </c>
      <c r="B15" s="30" t="s">
        <v>61</v>
      </c>
      <c r="C15" s="10">
        <v>0</v>
      </c>
      <c r="D15" s="10">
        <v>0</v>
      </c>
    </row>
    <row r="16" spans="1:4" ht="12.75">
      <c r="A16" s="29" t="s">
        <v>62</v>
      </c>
      <c r="B16" s="30" t="s">
        <v>45</v>
      </c>
      <c r="C16" s="10">
        <v>0</v>
      </c>
      <c r="D16" s="10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f>'[1]FK__15'!$D$225</f>
        <v>0</v>
      </c>
    </row>
    <row r="18" spans="1:4" ht="12.75">
      <c r="A18" s="6" t="s">
        <v>1</v>
      </c>
      <c r="B18" s="31" t="s">
        <v>61</v>
      </c>
      <c r="C18" s="10">
        <v>0</v>
      </c>
      <c r="D18" s="10">
        <v>0</v>
      </c>
    </row>
    <row r="19" spans="1:4" ht="38.25">
      <c r="A19" s="6" t="s">
        <v>2</v>
      </c>
      <c r="B19" s="27" t="s">
        <v>63</v>
      </c>
      <c r="C19" s="10">
        <v>0</v>
      </c>
      <c r="D19" s="10">
        <v>0</v>
      </c>
    </row>
    <row r="20" spans="1:4" ht="12.75">
      <c r="A20" s="6" t="s">
        <v>3</v>
      </c>
      <c r="B20" s="28" t="s">
        <v>45</v>
      </c>
      <c r="C20" s="10">
        <v>0</v>
      </c>
      <c r="D20" s="10">
        <v>0</v>
      </c>
    </row>
    <row r="21" spans="1:4" s="3" customFormat="1" ht="12.75">
      <c r="A21" s="1" t="s">
        <v>6</v>
      </c>
      <c r="B21" s="8" t="s">
        <v>11</v>
      </c>
      <c r="C21" s="9">
        <v>30092.05</v>
      </c>
      <c r="D21" s="9">
        <f>+D10-D17</f>
        <v>21278.61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5.375" style="5" customWidth="1"/>
    <col min="2" max="2" width="54.875" style="5" customWidth="1"/>
    <col min="3" max="3" width="19.375" style="11" customWidth="1"/>
    <col min="4" max="4" width="14.25390625" style="40" customWidth="1"/>
    <col min="5" max="5" width="9.125" style="5" customWidth="1"/>
    <col min="6" max="6" width="10.125" style="5" bestFit="1" customWidth="1"/>
    <col min="7" max="11" width="9.125" style="5" customWidth="1"/>
    <col min="12" max="12" width="10.125" style="5" bestFit="1" customWidth="1"/>
    <col min="13" max="16384" width="9.125" style="5" customWidth="1"/>
  </cols>
  <sheetData>
    <row r="1" spans="1:4" s="4" customFormat="1" ht="12.75">
      <c r="A1" s="4" t="s">
        <v>13</v>
      </c>
      <c r="C1" s="41"/>
      <c r="D1" s="43"/>
    </row>
    <row r="2" spans="1:4" s="4" customFormat="1" ht="12.75">
      <c r="A2" s="24" t="s">
        <v>87</v>
      </c>
      <c r="C2" s="41"/>
      <c r="D2" s="43"/>
    </row>
    <row r="3" spans="3:4" s="4" customFormat="1" ht="12.75">
      <c r="C3" s="41"/>
      <c r="D3" s="43"/>
    </row>
    <row r="4" spans="1:4" s="4" customFormat="1" ht="12.75">
      <c r="A4" s="4" t="s">
        <v>14</v>
      </c>
      <c r="C4" s="41"/>
      <c r="D4" s="43"/>
    </row>
    <row r="5" spans="1:4" s="4" customFormat="1" ht="12.75">
      <c r="A5" s="51" t="s">
        <v>88</v>
      </c>
      <c r="C5" s="41"/>
      <c r="D5" s="43"/>
    </row>
    <row r="6" spans="3:4" s="4" customFormat="1" ht="12.75">
      <c r="C6" s="41"/>
      <c r="D6" s="43"/>
    </row>
    <row r="7" spans="1:4" s="3" customFormat="1" ht="12.75">
      <c r="A7" s="3" t="s">
        <v>64</v>
      </c>
      <c r="C7" s="14"/>
      <c r="D7" s="44"/>
    </row>
    <row r="9" spans="1:4" ht="51">
      <c r="A9" s="52" t="s">
        <v>12</v>
      </c>
      <c r="B9" s="52"/>
      <c r="C9" s="45" t="s">
        <v>65</v>
      </c>
      <c r="D9" s="46" t="s">
        <v>66</v>
      </c>
    </row>
    <row r="10" spans="1:7" ht="25.5">
      <c r="A10" s="1" t="s">
        <v>15</v>
      </c>
      <c r="B10" s="2" t="s">
        <v>67</v>
      </c>
      <c r="C10" s="47">
        <v>56137.06</v>
      </c>
      <c r="D10" s="47">
        <v>33266.84</v>
      </c>
      <c r="E10" s="11"/>
      <c r="F10" s="12"/>
      <c r="G10" s="13"/>
    </row>
    <row r="11" spans="1:7" ht="12.75">
      <c r="A11" s="1" t="s">
        <v>16</v>
      </c>
      <c r="B11" s="8" t="s">
        <v>17</v>
      </c>
      <c r="C11" s="47">
        <v>-26245.85</v>
      </c>
      <c r="D11" s="47">
        <f>+D12-D16</f>
        <v>-13152.380000000001</v>
      </c>
      <c r="E11" s="11"/>
      <c r="G11" s="13"/>
    </row>
    <row r="12" spans="1:5" s="3" customFormat="1" ht="12.75">
      <c r="A12" s="1" t="s">
        <v>0</v>
      </c>
      <c r="B12" s="8" t="s">
        <v>18</v>
      </c>
      <c r="C12" s="47">
        <v>2562.4</v>
      </c>
      <c r="D12" s="47">
        <f>+D13+D14+D15</f>
        <v>2056.42</v>
      </c>
      <c r="E12" s="14"/>
    </row>
    <row r="13" spans="1:6" ht="12.75">
      <c r="A13" s="6" t="s">
        <v>1</v>
      </c>
      <c r="B13" s="15" t="s">
        <v>19</v>
      </c>
      <c r="C13" s="48">
        <v>2562.4</v>
      </c>
      <c r="D13" s="48">
        <f>2190-46.35-90+2.7</f>
        <v>2056.35</v>
      </c>
      <c r="E13" s="11"/>
      <c r="F13" s="24"/>
    </row>
    <row r="14" spans="1:5" ht="12.75">
      <c r="A14" s="6" t="s">
        <v>2</v>
      </c>
      <c r="B14" s="28" t="s">
        <v>68</v>
      </c>
      <c r="C14" s="48">
        <v>0</v>
      </c>
      <c r="D14" s="48">
        <v>0</v>
      </c>
      <c r="E14" s="11"/>
    </row>
    <row r="15" spans="1:6" ht="12.75">
      <c r="A15" s="6" t="s">
        <v>3</v>
      </c>
      <c r="B15" s="15" t="s">
        <v>20</v>
      </c>
      <c r="C15" s="48">
        <v>0</v>
      </c>
      <c r="D15" s="48">
        <v>0.07</v>
      </c>
      <c r="E15" s="11"/>
      <c r="F15" s="24"/>
    </row>
    <row r="16" spans="1:5" s="3" customFormat="1" ht="12.75">
      <c r="A16" s="1" t="s">
        <v>5</v>
      </c>
      <c r="B16" s="8" t="s">
        <v>21</v>
      </c>
      <c r="C16" s="47">
        <v>28808.25</v>
      </c>
      <c r="D16" s="47">
        <f>SUM(D17:D23)</f>
        <v>15208.800000000001</v>
      </c>
      <c r="E16" s="14"/>
    </row>
    <row r="17" spans="1:6" ht="12.75">
      <c r="A17" s="6" t="s">
        <v>1</v>
      </c>
      <c r="B17" s="16" t="s">
        <v>22</v>
      </c>
      <c r="C17" s="48">
        <v>28600.76</v>
      </c>
      <c r="D17" s="48">
        <v>15066.09</v>
      </c>
      <c r="E17" s="11"/>
      <c r="F17" s="24"/>
    </row>
    <row r="18" spans="1:5" ht="12.75">
      <c r="A18" s="6" t="s">
        <v>2</v>
      </c>
      <c r="B18" s="16" t="s">
        <v>54</v>
      </c>
      <c r="C18" s="48">
        <v>0</v>
      </c>
      <c r="D18" s="48">
        <v>0</v>
      </c>
      <c r="E18" s="11"/>
    </row>
    <row r="19" spans="1:5" ht="25.5">
      <c r="A19" s="6" t="s">
        <v>3</v>
      </c>
      <c r="B19" s="16" t="s">
        <v>23</v>
      </c>
      <c r="C19" s="48">
        <v>0</v>
      </c>
      <c r="D19" s="48">
        <v>0</v>
      </c>
      <c r="E19" s="11"/>
    </row>
    <row r="20" spans="1:5" ht="12.75">
      <c r="A20" s="6" t="s">
        <v>4</v>
      </c>
      <c r="B20" s="16" t="s">
        <v>24</v>
      </c>
      <c r="C20" s="48">
        <v>0</v>
      </c>
      <c r="D20" s="48">
        <v>0</v>
      </c>
      <c r="E20" s="11"/>
    </row>
    <row r="21" spans="1:6" ht="25.5">
      <c r="A21" s="6" t="s">
        <v>25</v>
      </c>
      <c r="B21" s="16" t="s">
        <v>29</v>
      </c>
      <c r="C21" s="48">
        <v>206.93</v>
      </c>
      <c r="D21" s="50">
        <v>142.15</v>
      </c>
      <c r="E21" s="11"/>
      <c r="F21" s="24"/>
    </row>
    <row r="22" spans="1:5" ht="12.75">
      <c r="A22" s="6" t="s">
        <v>26</v>
      </c>
      <c r="B22" s="27" t="s">
        <v>38</v>
      </c>
      <c r="C22" s="48">
        <v>0</v>
      </c>
      <c r="D22" s="48">
        <v>0</v>
      </c>
      <c r="E22" s="11"/>
    </row>
    <row r="23" spans="1:6" ht="12.75">
      <c r="A23" s="6" t="s">
        <v>27</v>
      </c>
      <c r="B23" s="16" t="s">
        <v>30</v>
      </c>
      <c r="C23" s="48">
        <v>0.5600000000013097</v>
      </c>
      <c r="D23" s="50">
        <v>0.5600000000013097</v>
      </c>
      <c r="E23" s="11"/>
      <c r="F23" s="24"/>
    </row>
    <row r="24" spans="1:5" s="3" customFormat="1" ht="12.75">
      <c r="A24" s="1" t="s">
        <v>32</v>
      </c>
      <c r="B24" s="2" t="s">
        <v>85</v>
      </c>
      <c r="C24" s="47">
        <v>200.84</v>
      </c>
      <c r="D24" s="47">
        <v>1164.15</v>
      </c>
      <c r="E24" s="14"/>
    </row>
    <row r="25" spans="1:12" s="3" customFormat="1" ht="12.75">
      <c r="A25" s="1" t="s">
        <v>36</v>
      </c>
      <c r="B25" s="8" t="s">
        <v>37</v>
      </c>
      <c r="C25" s="47">
        <v>30092.05</v>
      </c>
      <c r="D25" s="47">
        <f>+D10+D11+D24</f>
        <v>21278.609999999997</v>
      </c>
      <c r="E25" s="14"/>
      <c r="L25" s="17"/>
    </row>
    <row r="26" spans="4:5" ht="12.75">
      <c r="D26" s="49"/>
      <c r="E26" s="11"/>
    </row>
    <row r="27" spans="3:5" ht="12.75">
      <c r="C27" s="18"/>
      <c r="E27" s="11"/>
    </row>
    <row r="28" ht="12.75">
      <c r="E28" s="11"/>
    </row>
    <row r="29" ht="12.75">
      <c r="E29" s="11"/>
    </row>
    <row r="30" ht="12.75">
      <c r="E30" s="11"/>
    </row>
    <row r="31" ht="12.75">
      <c r="E31" s="11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5.375" style="5" customWidth="1"/>
    <col min="2" max="2" width="54.875" style="5" customWidth="1"/>
    <col min="3" max="3" width="18.375" style="5" customWidth="1"/>
    <col min="4" max="4" width="15.875" style="5" customWidth="1"/>
    <col min="5" max="6" width="9.125" style="5" customWidth="1"/>
    <col min="7" max="7" width="10.125" style="5" bestFit="1" customWidth="1"/>
    <col min="8" max="16384" width="9.125" style="5" customWidth="1"/>
  </cols>
  <sheetData>
    <row r="1" ht="12.75">
      <c r="A1" s="5" t="s">
        <v>13</v>
      </c>
    </row>
    <row r="2" ht="12.75">
      <c r="A2" s="24" t="s">
        <v>87</v>
      </c>
    </row>
    <row r="4" ht="12.75">
      <c r="A4" s="5" t="s">
        <v>14</v>
      </c>
    </row>
    <row r="5" ht="12.75">
      <c r="A5" s="51" t="s">
        <v>88</v>
      </c>
    </row>
    <row r="7" s="3" customFormat="1" ht="12.75">
      <c r="A7" s="3" t="s">
        <v>69</v>
      </c>
    </row>
    <row r="9" spans="1:4" ht="51">
      <c r="A9" s="52" t="s">
        <v>39</v>
      </c>
      <c r="B9" s="52"/>
      <c r="C9" s="32" t="s">
        <v>65</v>
      </c>
      <c r="D9" s="32" t="s">
        <v>66</v>
      </c>
    </row>
    <row r="10" spans="1:4" s="3" customFormat="1" ht="12.75">
      <c r="A10" s="1" t="s">
        <v>1</v>
      </c>
      <c r="B10" s="53" t="s">
        <v>70</v>
      </c>
      <c r="C10" s="54"/>
      <c r="D10" s="55"/>
    </row>
    <row r="11" spans="1:4" ht="12.75">
      <c r="A11" s="26" t="s">
        <v>1</v>
      </c>
      <c r="B11" s="27" t="s">
        <v>71</v>
      </c>
      <c r="C11" s="38">
        <v>201.5838</v>
      </c>
      <c r="D11" s="38">
        <v>118.7974</v>
      </c>
    </row>
    <row r="12" spans="1:4" ht="12.75">
      <c r="A12" s="26" t="s">
        <v>2</v>
      </c>
      <c r="B12" s="27" t="s">
        <v>72</v>
      </c>
      <c r="C12" s="39">
        <v>108.2409</v>
      </c>
      <c r="D12" s="39">
        <v>73.0872</v>
      </c>
    </row>
    <row r="13" spans="1:4" s="3" customFormat="1" ht="12.75">
      <c r="A13" s="1" t="s">
        <v>2</v>
      </c>
      <c r="B13" s="53" t="s">
        <v>73</v>
      </c>
      <c r="C13" s="54"/>
      <c r="D13" s="56"/>
    </row>
    <row r="14" spans="1:4" ht="12.75">
      <c r="A14" s="26" t="s">
        <v>1</v>
      </c>
      <c r="B14" s="27" t="s">
        <v>71</v>
      </c>
      <c r="C14" s="15">
        <v>278.48</v>
      </c>
      <c r="D14" s="15">
        <v>280.03</v>
      </c>
    </row>
    <row r="15" spans="1:7" ht="25.5">
      <c r="A15" s="26" t="s">
        <v>2</v>
      </c>
      <c r="B15" s="16" t="s">
        <v>40</v>
      </c>
      <c r="C15" s="22">
        <v>272.15</v>
      </c>
      <c r="D15" s="22">
        <v>280.17</v>
      </c>
      <c r="G15" s="23"/>
    </row>
    <row r="16" spans="1:4" ht="25.5">
      <c r="A16" s="26" t="s">
        <v>3</v>
      </c>
      <c r="B16" s="16" t="s">
        <v>41</v>
      </c>
      <c r="C16" s="22">
        <v>283.41</v>
      </c>
      <c r="D16" s="22">
        <v>292.98</v>
      </c>
    </row>
    <row r="17" spans="1:4" ht="12.75">
      <c r="A17" s="26" t="s">
        <v>4</v>
      </c>
      <c r="B17" s="27" t="s">
        <v>72</v>
      </c>
      <c r="C17" s="15">
        <v>278.01</v>
      </c>
      <c r="D17" s="15">
        <v>291.14</v>
      </c>
    </row>
    <row r="20" spans="3:4" ht="12.75">
      <c r="C20" s="12"/>
      <c r="D20" s="12"/>
    </row>
    <row r="21" spans="3:4" ht="12.75">
      <c r="C21" s="12"/>
      <c r="D21" s="12"/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.375" style="5" customWidth="1"/>
    <col min="2" max="2" width="59.75390625" style="5" customWidth="1"/>
    <col min="3" max="3" width="13.625" style="5" bestFit="1" customWidth="1"/>
    <col min="4" max="4" width="13.75390625" style="5" customWidth="1"/>
    <col min="5" max="16384" width="9.125" style="5" customWidth="1"/>
  </cols>
  <sheetData>
    <row r="1" ht="12.75">
      <c r="A1" s="5" t="s">
        <v>13</v>
      </c>
    </row>
    <row r="2" ht="12.75">
      <c r="A2" s="24" t="s">
        <v>87</v>
      </c>
    </row>
    <row r="4" ht="12.75">
      <c r="A4" s="5" t="s">
        <v>14</v>
      </c>
    </row>
    <row r="5" ht="12.75">
      <c r="A5" s="51" t="s">
        <v>88</v>
      </c>
    </row>
    <row r="7" s="3" customFormat="1" ht="12.75">
      <c r="A7" s="3" t="s">
        <v>74</v>
      </c>
    </row>
    <row r="9" spans="1:4" ht="63.75">
      <c r="A9" s="57" t="s">
        <v>8</v>
      </c>
      <c r="B9" s="58"/>
      <c r="C9" s="19" t="s">
        <v>42</v>
      </c>
      <c r="D9" s="25" t="s">
        <v>75</v>
      </c>
    </row>
    <row r="10" spans="1:4" ht="12.75">
      <c r="A10" s="52">
        <v>1</v>
      </c>
      <c r="B10" s="52"/>
      <c r="C10" s="6">
        <v>2</v>
      </c>
      <c r="D10" s="6">
        <v>3</v>
      </c>
    </row>
    <row r="11" spans="1:4" ht="12.75">
      <c r="A11" s="1" t="s">
        <v>0</v>
      </c>
      <c r="B11" s="33" t="s">
        <v>76</v>
      </c>
      <c r="C11" s="36">
        <f>SUM(C12:C23)</f>
        <v>21278.61</v>
      </c>
      <c r="D11" s="6"/>
    </row>
    <row r="12" spans="1:4" s="3" customFormat="1" ht="40.5" customHeight="1">
      <c r="A12" s="34" t="s">
        <v>1</v>
      </c>
      <c r="B12" s="35" t="s">
        <v>44</v>
      </c>
      <c r="C12" s="37">
        <f>'[1]FK__15'!$D$133</f>
        <v>0</v>
      </c>
      <c r="D12" s="20">
        <f>C12/aktywa!$D$21</f>
        <v>0</v>
      </c>
    </row>
    <row r="13" spans="1:4" s="3" customFormat="1" ht="25.5">
      <c r="A13" s="34" t="s">
        <v>2</v>
      </c>
      <c r="B13" s="35" t="s">
        <v>43</v>
      </c>
      <c r="C13" s="37">
        <f>'[1]FK__15'!$D$149</f>
        <v>0</v>
      </c>
      <c r="D13" s="20">
        <f>C13/aktywa!$D$21</f>
        <v>0</v>
      </c>
    </row>
    <row r="14" spans="1:4" s="3" customFormat="1" ht="12.75">
      <c r="A14" s="34" t="s">
        <v>3</v>
      </c>
      <c r="B14" s="35" t="s">
        <v>46</v>
      </c>
      <c r="C14" s="37">
        <f>'[1]FK__15'!$D$153</f>
        <v>0</v>
      </c>
      <c r="D14" s="20">
        <f>C14/aktywa!$D$21</f>
        <v>0</v>
      </c>
    </row>
    <row r="15" spans="1:4" s="3" customFormat="1" ht="12.75">
      <c r="A15" s="34" t="s">
        <v>4</v>
      </c>
      <c r="B15" s="35" t="s">
        <v>47</v>
      </c>
      <c r="C15" s="37">
        <f>'[1]FK__15'!$D$17</f>
        <v>0</v>
      </c>
      <c r="D15" s="20">
        <f>C15/aktywa!$D$21</f>
        <v>0</v>
      </c>
    </row>
    <row r="16" spans="1:4" s="3" customFormat="1" ht="12.75">
      <c r="A16" s="34" t="s">
        <v>25</v>
      </c>
      <c r="B16" s="35" t="s">
        <v>48</v>
      </c>
      <c r="C16" s="37">
        <f>'[1]FK__15'!$D$17</f>
        <v>0</v>
      </c>
      <c r="D16" s="20">
        <f>C16/aktywa!$D$21</f>
        <v>0</v>
      </c>
    </row>
    <row r="17" spans="1:4" s="3" customFormat="1" ht="25.5">
      <c r="A17" s="34" t="s">
        <v>26</v>
      </c>
      <c r="B17" s="35" t="s">
        <v>49</v>
      </c>
      <c r="C17" s="37">
        <f>aktywa!D11</f>
        <v>21278.61</v>
      </c>
      <c r="D17" s="20">
        <f>C17/aktywa!$D$21</f>
        <v>1</v>
      </c>
    </row>
    <row r="18" spans="1:4" s="3" customFormat="1" ht="38.25">
      <c r="A18" s="34" t="s">
        <v>27</v>
      </c>
      <c r="B18" s="35" t="s">
        <v>50</v>
      </c>
      <c r="C18" s="37">
        <f>'[1]FK__15'!$D$93</f>
        <v>0</v>
      </c>
      <c r="D18" s="20">
        <f>C18/aktywa!$D$21</f>
        <v>0</v>
      </c>
    </row>
    <row r="19" spans="1:4" s="3" customFormat="1" ht="12.75">
      <c r="A19" s="34" t="s">
        <v>28</v>
      </c>
      <c r="B19" s="27" t="s">
        <v>86</v>
      </c>
      <c r="C19" s="37">
        <f>'[1]FK__15'!$D$117</f>
        <v>0</v>
      </c>
      <c r="D19" s="20">
        <f>C19/aktywa!$D$21</f>
        <v>0</v>
      </c>
    </row>
    <row r="20" spans="1:4" s="3" customFormat="1" ht="12.75">
      <c r="A20" s="34" t="s">
        <v>31</v>
      </c>
      <c r="B20" s="35" t="s">
        <v>51</v>
      </c>
      <c r="C20" s="37">
        <f>'[1]FK__15'!$D$169</f>
        <v>0</v>
      </c>
      <c r="D20" s="20">
        <f>C20/aktywa!$D$21</f>
        <v>0</v>
      </c>
    </row>
    <row r="21" spans="1:4" s="3" customFormat="1" ht="12.75">
      <c r="A21" s="34" t="s">
        <v>33</v>
      </c>
      <c r="B21" s="35" t="s">
        <v>52</v>
      </c>
      <c r="C21" s="37">
        <f>'[1]FK__15'!$D$9</f>
        <v>0</v>
      </c>
      <c r="D21" s="20">
        <f>C21/aktywa!$D$21</f>
        <v>0</v>
      </c>
    </row>
    <row r="22" spans="1:4" s="3" customFormat="1" ht="12.75" customHeight="1">
      <c r="A22" s="34" t="s">
        <v>34</v>
      </c>
      <c r="B22" s="35" t="s">
        <v>53</v>
      </c>
      <c r="C22" s="37">
        <f>'[1]FK__15'!$D$189</f>
        <v>0</v>
      </c>
      <c r="D22" s="20">
        <f>C22/aktywa!$D$21</f>
        <v>0</v>
      </c>
    </row>
    <row r="23" spans="1:4" s="3" customFormat="1" ht="12.75" customHeight="1">
      <c r="A23" s="34" t="s">
        <v>35</v>
      </c>
      <c r="B23" s="35" t="s">
        <v>77</v>
      </c>
      <c r="C23" s="37">
        <f>'[1]FK__15'!$D$193</f>
        <v>0</v>
      </c>
      <c r="D23" s="20">
        <f>C23/aktywa!$D$21</f>
        <v>0</v>
      </c>
    </row>
    <row r="24" spans="1:4" s="3" customFormat="1" ht="38.25">
      <c r="A24" s="1" t="s">
        <v>5</v>
      </c>
      <c r="B24" s="2" t="s">
        <v>58</v>
      </c>
      <c r="C24" s="9">
        <v>0</v>
      </c>
      <c r="D24" s="7">
        <f>C24/aktywa!$D$21</f>
        <v>0</v>
      </c>
    </row>
    <row r="25" spans="1:4" s="3" customFormat="1" ht="12.75">
      <c r="A25" s="1" t="s">
        <v>6</v>
      </c>
      <c r="B25" s="2" t="s">
        <v>9</v>
      </c>
      <c r="C25" s="9">
        <f>'[1]FK__15'!$D$213</f>
        <v>0</v>
      </c>
      <c r="D25" s="7">
        <f>C25/aktywa!$D$21</f>
        <v>0</v>
      </c>
    </row>
    <row r="26" spans="1:4" s="3" customFormat="1" ht="12.75">
      <c r="A26" s="1" t="s">
        <v>78</v>
      </c>
      <c r="B26" s="2" t="s">
        <v>59</v>
      </c>
      <c r="C26" s="9">
        <f>'[1]FK__15'!$D$201</f>
        <v>0</v>
      </c>
      <c r="D26" s="7">
        <f>C26/aktywa!$D$21</f>
        <v>0</v>
      </c>
    </row>
    <row r="27" spans="1:4" s="3" customFormat="1" ht="12.75">
      <c r="A27" s="1" t="s">
        <v>79</v>
      </c>
      <c r="B27" s="2" t="s">
        <v>10</v>
      </c>
      <c r="C27" s="9">
        <f>'[1]FK__15'!$D$225</f>
        <v>0</v>
      </c>
      <c r="D27" s="7">
        <f>C27/aktywa!$D$21</f>
        <v>0</v>
      </c>
    </row>
    <row r="28" spans="1:4" s="3" customFormat="1" ht="12.75">
      <c r="A28" s="1" t="s">
        <v>80</v>
      </c>
      <c r="B28" s="2" t="s">
        <v>81</v>
      </c>
      <c r="C28" s="9">
        <f>C11</f>
        <v>21278.61</v>
      </c>
      <c r="D28" s="7">
        <f>C28/aktywa!$D$21</f>
        <v>1</v>
      </c>
    </row>
    <row r="29" spans="1:4" ht="12.75">
      <c r="A29" s="26" t="s">
        <v>1</v>
      </c>
      <c r="B29" s="27" t="s">
        <v>82</v>
      </c>
      <c r="C29" s="21">
        <f>C11</f>
        <v>21278.61</v>
      </c>
      <c r="D29" s="20">
        <f>C29/aktywa!$D$21</f>
        <v>1</v>
      </c>
    </row>
    <row r="30" spans="1:4" ht="12.75">
      <c r="A30" s="26" t="s">
        <v>2</v>
      </c>
      <c r="B30" s="27" t="s">
        <v>83</v>
      </c>
      <c r="C30" s="10">
        <v>0</v>
      </c>
      <c r="D30" s="20">
        <f>C30/aktywa!$D$21</f>
        <v>0</v>
      </c>
    </row>
    <row r="31" spans="1:4" ht="12.75">
      <c r="A31" s="26" t="s">
        <v>3</v>
      </c>
      <c r="B31" s="27" t="s">
        <v>84</v>
      </c>
      <c r="C31" s="10">
        <v>0</v>
      </c>
      <c r="D31" s="20">
        <f>C31/aktywa!$D$21</f>
        <v>0</v>
      </c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2009-02-13T18:26:38Z</cp:lastPrinted>
  <dcterms:created xsi:type="dcterms:W3CDTF">2004-07-12T07:41:28Z</dcterms:created>
  <dcterms:modified xsi:type="dcterms:W3CDTF">2017-07-07T07:00:09Z</dcterms:modified>
  <cp:category/>
  <cp:version/>
  <cp:contentType/>
  <cp:contentStatus/>
</cp:coreProperties>
</file>